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50" windowWidth="19420" windowHeight="9530" activeTab="9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6" r:id="rId6"/>
    <sheet name="7" sheetId="7" r:id="rId7"/>
    <sheet name="8" sheetId="8" r:id="rId8"/>
    <sheet name="9" sheetId="9" r:id="rId9"/>
    <sheet name="10" sheetId="10" r:id="rId10"/>
  </sheets>
  <calcPr calcId="144525"/>
</workbook>
</file>

<file path=xl/calcChain.xml><?xml version="1.0" encoding="utf-8"?>
<calcChain xmlns="http://schemas.openxmlformats.org/spreadsheetml/2006/main">
  <c r="N51" i="10" l="1"/>
  <c r="N66" i="10" s="1"/>
  <c r="N67" i="10" s="1"/>
  <c r="N45" i="10"/>
  <c r="N49" i="10" s="1"/>
  <c r="N33" i="10"/>
  <c r="N23" i="10"/>
  <c r="N17" i="10"/>
  <c r="M51" i="10"/>
  <c r="M66" i="10" s="1"/>
  <c r="M67" i="10" s="1"/>
  <c r="M45" i="10"/>
  <c r="M49" i="10" s="1"/>
  <c r="M33" i="10"/>
  <c r="M23" i="10"/>
  <c r="M17" i="10"/>
  <c r="L51" i="10"/>
  <c r="L66" i="10" s="1"/>
  <c r="L45" i="10"/>
  <c r="L49" i="10" s="1"/>
  <c r="L33" i="10"/>
  <c r="L23" i="10"/>
  <c r="L17" i="10"/>
  <c r="K51" i="10"/>
  <c r="K66" i="10" s="1"/>
  <c r="K67" i="10" s="1"/>
  <c r="K45" i="10"/>
  <c r="K49" i="10" s="1"/>
  <c r="K33" i="10"/>
  <c r="K23" i="10"/>
  <c r="K17" i="10"/>
  <c r="J51" i="10"/>
  <c r="J66" i="10" s="1"/>
  <c r="J67" i="10" s="1"/>
  <c r="J45" i="10"/>
  <c r="J49" i="10" s="1"/>
  <c r="J33" i="10"/>
  <c r="J23" i="10"/>
  <c r="J17" i="10"/>
  <c r="I51" i="10"/>
  <c r="I66" i="10" s="1"/>
  <c r="I67" i="10" s="1"/>
  <c r="I45" i="10"/>
  <c r="I49" i="10" s="1"/>
  <c r="I33" i="10"/>
  <c r="I23" i="10"/>
  <c r="I17" i="10"/>
  <c r="H51" i="10"/>
  <c r="H66" i="10" s="1"/>
  <c r="H45" i="10"/>
  <c r="H49" i="10" s="1"/>
  <c r="H33" i="10"/>
  <c r="H23" i="10"/>
  <c r="H17" i="10"/>
  <c r="G51" i="10"/>
  <c r="G66" i="10" s="1"/>
  <c r="G67" i="10" s="1"/>
  <c r="G45" i="10"/>
  <c r="G49" i="10" s="1"/>
  <c r="G33" i="10"/>
  <c r="G23" i="10"/>
  <c r="G17" i="10"/>
  <c r="F51" i="10"/>
  <c r="F66" i="10" s="1"/>
  <c r="F67" i="10" s="1"/>
  <c r="F45" i="10"/>
  <c r="F49" i="10" s="1"/>
  <c r="F33" i="10"/>
  <c r="F23" i="10"/>
  <c r="F17" i="10"/>
  <c r="L59" i="9"/>
  <c r="K59" i="9"/>
  <c r="H59" i="9"/>
  <c r="H60" i="9" s="1"/>
  <c r="G59" i="9"/>
  <c r="N47" i="9"/>
  <c r="N59" i="9" s="1"/>
  <c r="N60" i="9" s="1"/>
  <c r="M47" i="9"/>
  <c r="M59" i="9" s="1"/>
  <c r="L47" i="9"/>
  <c r="K47" i="9"/>
  <c r="J47" i="9"/>
  <c r="J59" i="9" s="1"/>
  <c r="I47" i="9"/>
  <c r="I59" i="9" s="1"/>
  <c r="H47" i="9"/>
  <c r="G47" i="9"/>
  <c r="F47" i="9"/>
  <c r="F59" i="9" s="1"/>
  <c r="N45" i="9"/>
  <c r="L21" i="8"/>
  <c r="K21" i="8"/>
  <c r="I21" i="8"/>
  <c r="H21" i="8"/>
  <c r="N8" i="8"/>
  <c r="N21" i="8" s="1"/>
  <c r="M8" i="8"/>
  <c r="M21" i="8" s="1"/>
  <c r="L8" i="8"/>
  <c r="K8" i="8"/>
  <c r="J8" i="8"/>
  <c r="J21" i="8" s="1"/>
  <c r="I8" i="8"/>
  <c r="H8" i="8"/>
  <c r="G8" i="8"/>
  <c r="G21" i="8" s="1"/>
  <c r="F8" i="8"/>
  <c r="F21" i="8" s="1"/>
  <c r="F62" i="8" s="1"/>
  <c r="F25" i="8"/>
  <c r="G25" i="8"/>
  <c r="H25" i="8"/>
  <c r="I25" i="8"/>
  <c r="J25" i="8"/>
  <c r="K25" i="8"/>
  <c r="L25" i="8"/>
  <c r="M25" i="8"/>
  <c r="N25" i="8"/>
  <c r="F34" i="8"/>
  <c r="G34" i="8"/>
  <c r="G46" i="8"/>
  <c r="G62" i="8" s="1"/>
  <c r="H34" i="8"/>
  <c r="I34" i="8"/>
  <c r="J34" i="8"/>
  <c r="K34" i="8"/>
  <c r="L34" i="8"/>
  <c r="M34" i="8"/>
  <c r="N34" i="8"/>
  <c r="F42" i="8"/>
  <c r="F46" i="8"/>
  <c r="G42" i="8"/>
  <c r="H42" i="8"/>
  <c r="I42" i="8"/>
  <c r="I46" i="8" s="1"/>
  <c r="J42" i="8"/>
  <c r="J46" i="8" s="1"/>
  <c r="K42" i="8"/>
  <c r="K46" i="8" s="1"/>
  <c r="L42" i="8"/>
  <c r="M42" i="8"/>
  <c r="M46" i="8" s="1"/>
  <c r="N42" i="8"/>
  <c r="H46" i="8"/>
  <c r="L46" i="8"/>
  <c r="N46" i="8"/>
  <c r="F48" i="8"/>
  <c r="G48" i="8"/>
  <c r="G61" i="8"/>
  <c r="H48" i="8"/>
  <c r="H61" i="8" s="1"/>
  <c r="H62" i="8" s="1"/>
  <c r="I48" i="8"/>
  <c r="I61" i="8" s="1"/>
  <c r="J48" i="8"/>
  <c r="J61" i="8" s="1"/>
  <c r="K48" i="8"/>
  <c r="K61" i="8" s="1"/>
  <c r="L48" i="8"/>
  <c r="M48" i="8"/>
  <c r="M61" i="8" s="1"/>
  <c r="N48" i="8"/>
  <c r="F61" i="8"/>
  <c r="L61" i="8"/>
  <c r="L62" i="8" s="1"/>
  <c r="N61" i="8"/>
  <c r="F19" i="9"/>
  <c r="N58" i="7"/>
  <c r="N66" i="7" s="1"/>
  <c r="N67" i="7" s="1"/>
  <c r="N51" i="7"/>
  <c r="N41" i="7"/>
  <c r="N49" i="7"/>
  <c r="M58" i="7"/>
  <c r="M51" i="7"/>
  <c r="M66" i="7"/>
  <c r="M67" i="7" s="1"/>
  <c r="M41" i="7"/>
  <c r="M49" i="7" s="1"/>
  <c r="L58" i="7"/>
  <c r="L66" i="7" s="1"/>
  <c r="L67" i="7" s="1"/>
  <c r="L51" i="7"/>
  <c r="L41" i="7"/>
  <c r="L49" i="7"/>
  <c r="K58" i="7"/>
  <c r="K51" i="7"/>
  <c r="K66" i="7"/>
  <c r="K67" i="7" s="1"/>
  <c r="K41" i="7"/>
  <c r="K49" i="7" s="1"/>
  <c r="J58" i="7"/>
  <c r="J66" i="7" s="1"/>
  <c r="J67" i="7" s="1"/>
  <c r="J51" i="7"/>
  <c r="J41" i="7"/>
  <c r="J49" i="7"/>
  <c r="I58" i="7"/>
  <c r="I51" i="7"/>
  <c r="I66" i="7"/>
  <c r="I67" i="7" s="1"/>
  <c r="I41" i="7"/>
  <c r="I49" i="7" s="1"/>
  <c r="H58" i="7"/>
  <c r="H66" i="7" s="1"/>
  <c r="H67" i="7" s="1"/>
  <c r="H51" i="7"/>
  <c r="H41" i="7"/>
  <c r="H49" i="7"/>
  <c r="G58" i="7"/>
  <c r="G51" i="7"/>
  <c r="G66" i="7"/>
  <c r="G67" i="7" s="1"/>
  <c r="G41" i="7"/>
  <c r="G49" i="7" s="1"/>
  <c r="F58" i="7"/>
  <c r="F66" i="7" s="1"/>
  <c r="F67" i="7" s="1"/>
  <c r="F51" i="7"/>
  <c r="F41" i="7"/>
  <c r="F49" i="7"/>
  <c r="N8" i="7"/>
  <c r="M8" i="7"/>
  <c r="L8" i="7"/>
  <c r="K8" i="7"/>
  <c r="J8" i="7"/>
  <c r="I8" i="7"/>
  <c r="H8" i="7"/>
  <c r="G8" i="7"/>
  <c r="F8" i="7"/>
  <c r="N34" i="6"/>
  <c r="M34" i="6"/>
  <c r="J34" i="6"/>
  <c r="I34" i="6"/>
  <c r="F26" i="6"/>
  <c r="F34" i="6" s="1"/>
  <c r="N19" i="6"/>
  <c r="M19" i="6"/>
  <c r="L19" i="6"/>
  <c r="L34" i="6" s="1"/>
  <c r="K19" i="6"/>
  <c r="K34" i="6" s="1"/>
  <c r="J19" i="6"/>
  <c r="I19" i="6"/>
  <c r="H19" i="6"/>
  <c r="H34" i="6" s="1"/>
  <c r="G19" i="6"/>
  <c r="G34" i="6" s="1"/>
  <c r="F19" i="6"/>
  <c r="M63" i="5"/>
  <c r="I63" i="5"/>
  <c r="I64" i="5" s="1"/>
  <c r="N53" i="5"/>
  <c r="M53" i="5"/>
  <c r="L53" i="5"/>
  <c r="K53" i="5"/>
  <c r="J53" i="5"/>
  <c r="I53" i="5"/>
  <c r="H53" i="5"/>
  <c r="G53" i="5"/>
  <c r="F53" i="5"/>
  <c r="N21" i="5"/>
  <c r="M21" i="5"/>
  <c r="L21" i="5"/>
  <c r="K21" i="5"/>
  <c r="J21" i="5"/>
  <c r="I21" i="5"/>
  <c r="H21" i="5"/>
  <c r="G21" i="5"/>
  <c r="F21" i="5"/>
  <c r="N64" i="4"/>
  <c r="N65" i="4" s="1"/>
  <c r="J64" i="4"/>
  <c r="J65" i="4" s="1"/>
  <c r="F64" i="4"/>
  <c r="F65" i="4" s="1"/>
  <c r="N50" i="4"/>
  <c r="M50" i="4"/>
  <c r="M64" i="4" s="1"/>
  <c r="M65" i="4" s="1"/>
  <c r="L50" i="4"/>
  <c r="L64" i="4" s="1"/>
  <c r="L65" i="4" s="1"/>
  <c r="K50" i="4"/>
  <c r="K64" i="4" s="1"/>
  <c r="K65" i="4" s="1"/>
  <c r="J50" i="4"/>
  <c r="I50" i="4"/>
  <c r="I64" i="4" s="1"/>
  <c r="I65" i="4" s="1"/>
  <c r="H50" i="4"/>
  <c r="H64" i="4" s="1"/>
  <c r="H65" i="4" s="1"/>
  <c r="G50" i="4"/>
  <c r="G64" i="4" s="1"/>
  <c r="G65" i="4" s="1"/>
  <c r="F50" i="4"/>
  <c r="N20" i="3"/>
  <c r="M20" i="3"/>
  <c r="L20" i="3"/>
  <c r="K20" i="3"/>
  <c r="J20" i="3"/>
  <c r="I20" i="3"/>
  <c r="H20" i="3"/>
  <c r="G20" i="3"/>
  <c r="F20" i="3"/>
  <c r="N57" i="2"/>
  <c r="M57" i="2"/>
  <c r="M73" i="2" s="1"/>
  <c r="M74" i="2" s="1"/>
  <c r="L57" i="2"/>
  <c r="K57" i="2"/>
  <c r="J57" i="2"/>
  <c r="I57" i="2"/>
  <c r="I73" i="2" s="1"/>
  <c r="I74" i="2" s="1"/>
  <c r="H57" i="2"/>
  <c r="G57" i="2"/>
  <c r="F57" i="2"/>
  <c r="AC24" i="1"/>
  <c r="AB24" i="1"/>
  <c r="AA24" i="1"/>
  <c r="Z24" i="1"/>
  <c r="Y24" i="1"/>
  <c r="X24" i="1"/>
  <c r="W24" i="1"/>
  <c r="V24" i="1"/>
  <c r="U24" i="1"/>
  <c r="U28" i="1"/>
  <c r="V28" i="1"/>
  <c r="W28" i="1"/>
  <c r="X28" i="1"/>
  <c r="Y28" i="1"/>
  <c r="Z28" i="1"/>
  <c r="AA28" i="1"/>
  <c r="AB28" i="1"/>
  <c r="AC28" i="1"/>
  <c r="U35" i="1"/>
  <c r="U51" i="1" s="1"/>
  <c r="U47" i="1"/>
  <c r="V47" i="1"/>
  <c r="W47" i="1"/>
  <c r="X47" i="1"/>
  <c r="Y47" i="1"/>
  <c r="Z47" i="1"/>
  <c r="AA47" i="1"/>
  <c r="AB47" i="1"/>
  <c r="AC47" i="1"/>
  <c r="U54" i="1"/>
  <c r="V54" i="1"/>
  <c r="W54" i="1"/>
  <c r="X54" i="1"/>
  <c r="Y54" i="1"/>
  <c r="Z54" i="1"/>
  <c r="AA54" i="1"/>
  <c r="AB54" i="1"/>
  <c r="AC54" i="1"/>
  <c r="U60" i="1"/>
  <c r="V60" i="1"/>
  <c r="W60" i="1"/>
  <c r="W61" i="1" s="1"/>
  <c r="X60" i="1"/>
  <c r="X61" i="1" s="1"/>
  <c r="Y60" i="1"/>
  <c r="Z60" i="1"/>
  <c r="AA60" i="1"/>
  <c r="AA61" i="1" s="1"/>
  <c r="AB60" i="1"/>
  <c r="AB61" i="1" s="1"/>
  <c r="AC60" i="1"/>
  <c r="AC17" i="1"/>
  <c r="AC20" i="1" s="1"/>
  <c r="AC61" i="1" s="1"/>
  <c r="AB17" i="1"/>
  <c r="AA17" i="1"/>
  <c r="Z17" i="1"/>
  <c r="Y17" i="1"/>
  <c r="X17" i="1"/>
  <c r="W17" i="1"/>
  <c r="V17" i="1"/>
  <c r="U17" i="1"/>
  <c r="U20" i="1" s="1"/>
  <c r="AC13" i="1"/>
  <c r="AB13" i="1"/>
  <c r="AA13" i="1"/>
  <c r="Z13" i="1"/>
  <c r="Z20" i="1" s="1"/>
  <c r="Y13" i="1"/>
  <c r="X13" i="1"/>
  <c r="W13" i="1"/>
  <c r="V13" i="1"/>
  <c r="V20" i="1" s="1"/>
  <c r="U13" i="1"/>
  <c r="AC8" i="1"/>
  <c r="AB8" i="1"/>
  <c r="AA8" i="1"/>
  <c r="AA20" i="1" s="1"/>
  <c r="Z8" i="1"/>
  <c r="Y8" i="1"/>
  <c r="X8" i="1"/>
  <c r="W8" i="1"/>
  <c r="W20" i="1" s="1"/>
  <c r="V8" i="1"/>
  <c r="U8" i="1"/>
  <c r="X20" i="1"/>
  <c r="AB20" i="1"/>
  <c r="Y20" i="1"/>
  <c r="Y61" i="1" s="1"/>
  <c r="L41" i="9"/>
  <c r="L45" i="9" s="1"/>
  <c r="M41" i="9"/>
  <c r="M45" i="9" s="1"/>
  <c r="N41" i="9"/>
  <c r="K41" i="9"/>
  <c r="K45" i="9" s="1"/>
  <c r="K60" i="9" s="1"/>
  <c r="J41" i="9"/>
  <c r="J45" i="9" s="1"/>
  <c r="I41" i="9"/>
  <c r="I45" i="9" s="1"/>
  <c r="H41" i="9"/>
  <c r="H45" i="9" s="1"/>
  <c r="G41" i="9"/>
  <c r="G45" i="9" s="1"/>
  <c r="G60" i="9" s="1"/>
  <c r="F41" i="9"/>
  <c r="F45" i="9" s="1"/>
  <c r="N43" i="6"/>
  <c r="M43" i="6"/>
  <c r="L43" i="6"/>
  <c r="K43" i="6"/>
  <c r="K51" i="6" s="1"/>
  <c r="J43" i="6"/>
  <c r="I43" i="6"/>
  <c r="H43" i="6"/>
  <c r="G43" i="6"/>
  <c r="G51" i="6" s="1"/>
  <c r="F43" i="6"/>
  <c r="N36" i="6"/>
  <c r="M36" i="6"/>
  <c r="L36" i="6"/>
  <c r="L51" i="6" s="1"/>
  <c r="K36" i="6"/>
  <c r="J36" i="6"/>
  <c r="I36" i="6"/>
  <c r="H36" i="6"/>
  <c r="H51" i="6" s="1"/>
  <c r="G36" i="6"/>
  <c r="F36" i="6"/>
  <c r="N15" i="6"/>
  <c r="N52" i="6" s="1"/>
  <c r="M15" i="6"/>
  <c r="M52" i="6" s="1"/>
  <c r="L15" i="6"/>
  <c r="K15" i="6"/>
  <c r="J15" i="6"/>
  <c r="J52" i="6" s="1"/>
  <c r="I15" i="6"/>
  <c r="I52" i="6" s="1"/>
  <c r="H15" i="6"/>
  <c r="G15" i="6"/>
  <c r="F15" i="6"/>
  <c r="N57" i="5"/>
  <c r="N63" i="5" s="1"/>
  <c r="N64" i="5" s="1"/>
  <c r="M57" i="5"/>
  <c r="L57" i="5"/>
  <c r="L63" i="5" s="1"/>
  <c r="K57" i="5"/>
  <c r="K63" i="5" s="1"/>
  <c r="J57" i="5"/>
  <c r="J63" i="5" s="1"/>
  <c r="J64" i="5" s="1"/>
  <c r="I57" i="5"/>
  <c r="H57" i="5"/>
  <c r="H63" i="5" s="1"/>
  <c r="G57" i="5"/>
  <c r="G63" i="5" s="1"/>
  <c r="F57" i="5"/>
  <c r="F63" i="5" s="1"/>
  <c r="F64" i="5" s="1"/>
  <c r="N47" i="5"/>
  <c r="N51" i="5" s="1"/>
  <c r="M47" i="5"/>
  <c r="M51" i="5" s="1"/>
  <c r="L47" i="5"/>
  <c r="L51" i="5" s="1"/>
  <c r="K47" i="5"/>
  <c r="K51" i="5" s="1"/>
  <c r="J47" i="5"/>
  <c r="J51" i="5" s="1"/>
  <c r="I47" i="5"/>
  <c r="I51" i="5" s="1"/>
  <c r="H47" i="5"/>
  <c r="H51" i="5" s="1"/>
  <c r="G47" i="5"/>
  <c r="G51" i="5" s="1"/>
  <c r="F47" i="5"/>
  <c r="F51" i="5" s="1"/>
  <c r="N27" i="5"/>
  <c r="M27" i="5"/>
  <c r="L27" i="5"/>
  <c r="K27" i="5"/>
  <c r="J27" i="5"/>
  <c r="I27" i="5"/>
  <c r="H27" i="5"/>
  <c r="G27" i="5"/>
  <c r="F27" i="5"/>
  <c r="N44" i="4"/>
  <c r="N48" i="4"/>
  <c r="M44" i="4"/>
  <c r="M48" i="4"/>
  <c r="L44" i="4"/>
  <c r="L48" i="4"/>
  <c r="K44" i="4"/>
  <c r="K48" i="4"/>
  <c r="J44" i="4"/>
  <c r="J48" i="4"/>
  <c r="I44" i="4"/>
  <c r="I48" i="4"/>
  <c r="H44" i="4"/>
  <c r="H48" i="4"/>
  <c r="G44" i="4"/>
  <c r="G48" i="4"/>
  <c r="F44" i="4"/>
  <c r="F48" i="4"/>
  <c r="N40" i="3"/>
  <c r="M40" i="3"/>
  <c r="L40" i="3"/>
  <c r="K40" i="3"/>
  <c r="K44" i="3" s="1"/>
  <c r="J40" i="3"/>
  <c r="I40" i="3"/>
  <c r="H40" i="3"/>
  <c r="G40" i="3"/>
  <c r="G44" i="3" s="1"/>
  <c r="G61" i="3" s="1"/>
  <c r="F40" i="3"/>
  <c r="F30" i="2"/>
  <c r="N39" i="2"/>
  <c r="M39" i="2"/>
  <c r="L39" i="2"/>
  <c r="K39" i="2"/>
  <c r="J39" i="2"/>
  <c r="I39" i="2"/>
  <c r="H39" i="2"/>
  <c r="G39" i="2"/>
  <c r="F39" i="2"/>
  <c r="G30" i="2"/>
  <c r="H30" i="2"/>
  <c r="I30" i="2"/>
  <c r="J30" i="2"/>
  <c r="K30" i="2"/>
  <c r="L30" i="2"/>
  <c r="M30" i="2"/>
  <c r="N30" i="2"/>
  <c r="N32" i="5"/>
  <c r="M32" i="5"/>
  <c r="L32" i="5"/>
  <c r="K32" i="5"/>
  <c r="J32" i="5"/>
  <c r="I32" i="5"/>
  <c r="H32" i="5"/>
  <c r="G32" i="5"/>
  <c r="F32" i="5"/>
  <c r="N51" i="2"/>
  <c r="M51" i="2"/>
  <c r="L51" i="2"/>
  <c r="K51" i="2"/>
  <c r="J51" i="2"/>
  <c r="I51" i="2"/>
  <c r="H51" i="2"/>
  <c r="G51" i="2"/>
  <c r="F51" i="2"/>
  <c r="F51" i="6"/>
  <c r="J51" i="6"/>
  <c r="N51" i="6"/>
  <c r="I51" i="6"/>
  <c r="M51" i="6"/>
  <c r="N44" i="1"/>
  <c r="M44" i="1"/>
  <c r="L44" i="1"/>
  <c r="K44" i="1"/>
  <c r="J44" i="1"/>
  <c r="I44" i="1"/>
  <c r="H44" i="1"/>
  <c r="G44" i="1"/>
  <c r="F44" i="1"/>
  <c r="N57" i="1"/>
  <c r="N58" i="1" s="1"/>
  <c r="M57" i="1"/>
  <c r="L57" i="1"/>
  <c r="K57" i="1"/>
  <c r="K58" i="1" s="1"/>
  <c r="J57" i="1"/>
  <c r="J58" i="1" s="1"/>
  <c r="I57" i="1"/>
  <c r="H57" i="1"/>
  <c r="G57" i="1"/>
  <c r="F57" i="1"/>
  <c r="N51" i="1"/>
  <c r="M51" i="1"/>
  <c r="L51" i="1"/>
  <c r="K51" i="1"/>
  <c r="J51" i="1"/>
  <c r="I51" i="1"/>
  <c r="H51" i="1"/>
  <c r="G51" i="1"/>
  <c r="F51" i="1"/>
  <c r="N44" i="3"/>
  <c r="M44" i="3"/>
  <c r="M61" i="3" s="1"/>
  <c r="L44" i="3"/>
  <c r="J44" i="3"/>
  <c r="I44" i="3"/>
  <c r="H44" i="3"/>
  <c r="H61" i="3" s="1"/>
  <c r="F44" i="3"/>
  <c r="N60" i="3"/>
  <c r="N61" i="3"/>
  <c r="M60" i="3"/>
  <c r="L60" i="3"/>
  <c r="L61" i="3" s="1"/>
  <c r="K60" i="3"/>
  <c r="J60" i="3"/>
  <c r="J61" i="3"/>
  <c r="I60" i="3"/>
  <c r="I61" i="3"/>
  <c r="H60" i="3"/>
  <c r="G60" i="3"/>
  <c r="F60" i="3"/>
  <c r="F61" i="3" s="1"/>
  <c r="N73" i="2"/>
  <c r="L73" i="2"/>
  <c r="K73" i="2"/>
  <c r="J73" i="2"/>
  <c r="J74" i="2" s="1"/>
  <c r="H73" i="2"/>
  <c r="G73" i="2"/>
  <c r="F73" i="2"/>
  <c r="N55" i="2"/>
  <c r="M55" i="2"/>
  <c r="L55" i="2"/>
  <c r="K55" i="2"/>
  <c r="J55" i="2"/>
  <c r="I55" i="2"/>
  <c r="H55" i="2"/>
  <c r="G55" i="2"/>
  <c r="F55" i="2"/>
  <c r="N8" i="2"/>
  <c r="N21" i="2" s="1"/>
  <c r="N74" i="2" s="1"/>
  <c r="M8" i="2"/>
  <c r="M21" i="2" s="1"/>
  <c r="L8" i="2"/>
  <c r="L21" i="2" s="1"/>
  <c r="L74" i="2" s="1"/>
  <c r="K8" i="2"/>
  <c r="K21" i="2" s="1"/>
  <c r="J8" i="2"/>
  <c r="J21" i="2" s="1"/>
  <c r="I8" i="2"/>
  <c r="I21" i="2" s="1"/>
  <c r="H8" i="2"/>
  <c r="H21" i="2" s="1"/>
  <c r="G8" i="2"/>
  <c r="G21" i="2" s="1"/>
  <c r="G74" i="2" s="1"/>
  <c r="F8" i="2"/>
  <c r="F21" i="2" s="1"/>
  <c r="F74" i="2" s="1"/>
  <c r="M58" i="1"/>
  <c r="L58" i="1"/>
  <c r="I58" i="1"/>
  <c r="F32" i="1"/>
  <c r="N27" i="1"/>
  <c r="M27" i="1"/>
  <c r="L27" i="1"/>
  <c r="K27" i="1"/>
  <c r="J27" i="1"/>
  <c r="I27" i="1"/>
  <c r="H27" i="1"/>
  <c r="G27" i="1"/>
  <c r="F27" i="1"/>
  <c r="N17" i="1"/>
  <c r="M17" i="1"/>
  <c r="L17" i="1"/>
  <c r="K17" i="1"/>
  <c r="J17" i="1"/>
  <c r="I17" i="1"/>
  <c r="H17" i="1"/>
  <c r="G17" i="1"/>
  <c r="F17" i="1"/>
  <c r="N13" i="1"/>
  <c r="M13" i="1"/>
  <c r="L13" i="1"/>
  <c r="K13" i="1"/>
  <c r="J13" i="1"/>
  <c r="I13" i="1"/>
  <c r="H13" i="1"/>
  <c r="G13" i="1"/>
  <c r="G20" i="1" s="1"/>
  <c r="G58" i="1" s="1"/>
  <c r="F13" i="1"/>
  <c r="N8" i="1"/>
  <c r="M8" i="1"/>
  <c r="L8" i="1"/>
  <c r="K8" i="1"/>
  <c r="J8" i="1"/>
  <c r="I8" i="1"/>
  <c r="H8" i="1"/>
  <c r="G8" i="1"/>
  <c r="F8" i="1"/>
  <c r="F48" i="1"/>
  <c r="F58" i="1" s="1"/>
  <c r="H20" i="1"/>
  <c r="H58" i="1" s="1"/>
  <c r="F20" i="1"/>
  <c r="K62" i="8" l="1"/>
  <c r="I60" i="9"/>
  <c r="M60" i="9"/>
  <c r="H67" i="10"/>
  <c r="L67" i="10"/>
  <c r="G64" i="5"/>
  <c r="F52" i="6"/>
  <c r="L52" i="6"/>
  <c r="H64" i="5"/>
  <c r="L64" i="5"/>
  <c r="G52" i="6"/>
  <c r="K52" i="6"/>
  <c r="Z61" i="1"/>
  <c r="V61" i="1"/>
  <c r="U61" i="1"/>
  <c r="M64" i="5"/>
  <c r="J62" i="8"/>
  <c r="F60" i="9"/>
  <c r="J60" i="9"/>
  <c r="L60" i="9"/>
  <c r="K74" i="2"/>
  <c r="K64" i="5"/>
  <c r="H52" i="6"/>
  <c r="H74" i="2"/>
  <c r="K61" i="3"/>
  <c r="N62" i="8"/>
  <c r="M62" i="8"/>
  <c r="I62" i="8"/>
</calcChain>
</file>

<file path=xl/sharedStrings.xml><?xml version="1.0" encoding="utf-8"?>
<sst xmlns="http://schemas.openxmlformats.org/spreadsheetml/2006/main" count="1028" uniqueCount="203">
  <si>
    <t>масло сливочное</t>
  </si>
  <si>
    <t>яйцо</t>
  </si>
  <si>
    <t>рис</t>
  </si>
  <si>
    <t>капуста</t>
  </si>
  <si>
    <t>лук</t>
  </si>
  <si>
    <t>морковь</t>
  </si>
  <si>
    <t>сметана</t>
  </si>
  <si>
    <t>мука</t>
  </si>
  <si>
    <t>томатная паста</t>
  </si>
  <si>
    <t>-</t>
  </si>
  <si>
    <t>сахар</t>
  </si>
  <si>
    <t>ИТОГО</t>
  </si>
  <si>
    <t>Уплотненный полдник</t>
  </si>
  <si>
    <t>творог</t>
  </si>
  <si>
    <t>молоко</t>
  </si>
  <si>
    <t>Хлеб</t>
  </si>
  <si>
    <t>Неделя первая</t>
  </si>
  <si>
    <t>Энергети</t>
  </si>
  <si>
    <t>Название</t>
  </si>
  <si>
    <t>№</t>
  </si>
  <si>
    <t>ческая</t>
  </si>
  <si>
    <t>блюд и</t>
  </si>
  <si>
    <t>Белки</t>
  </si>
  <si>
    <t>Жиры</t>
  </si>
  <si>
    <t>Углеводы</t>
  </si>
  <si>
    <t>ценность</t>
  </si>
  <si>
    <t>продуктов</t>
  </si>
  <si>
    <t>В1</t>
  </si>
  <si>
    <t>В2</t>
  </si>
  <si>
    <t>С</t>
  </si>
  <si>
    <t>Са</t>
  </si>
  <si>
    <t>Fe</t>
  </si>
  <si>
    <t>(г)</t>
  </si>
  <si>
    <t>(ккал)</t>
  </si>
  <si>
    <t>Завтрак</t>
  </si>
  <si>
    <t>Каша овсяная</t>
  </si>
  <si>
    <t>крупа овсяная</t>
  </si>
  <si>
    <t>кофейный напиток</t>
  </si>
  <si>
    <t>50/10</t>
  </si>
  <si>
    <t>хлеб пшеничный</t>
  </si>
  <si>
    <t>Второй завтрак</t>
  </si>
  <si>
    <t>Нектар</t>
  </si>
  <si>
    <t>Обед</t>
  </si>
  <si>
    <t>масло растит.</t>
  </si>
  <si>
    <t>крупа перловая</t>
  </si>
  <si>
    <t>картофель</t>
  </si>
  <si>
    <t>мясо</t>
  </si>
  <si>
    <t>Второй день: вторник</t>
  </si>
  <si>
    <t>Каша «Дружба»</t>
  </si>
  <si>
    <t>крупа рисовая</t>
  </si>
  <si>
    <t>крупа пшено</t>
  </si>
  <si>
    <t>Чай с молоком</t>
  </si>
  <si>
    <t>чай - заварка</t>
  </si>
  <si>
    <t>50/15</t>
  </si>
  <si>
    <t>сыр</t>
  </si>
  <si>
    <t>Кисель</t>
  </si>
  <si>
    <t>кисель концентрат</t>
  </si>
  <si>
    <t>лимонная кислота</t>
  </si>
  <si>
    <t>Печенье</t>
  </si>
  <si>
    <t>масло растительное</t>
  </si>
  <si>
    <t>мясо/ печень</t>
  </si>
  <si>
    <t>макаронные изделия</t>
  </si>
  <si>
    <t>крупа манная</t>
  </si>
  <si>
    <t>Соус молочный</t>
  </si>
  <si>
    <t>ФРУКТ</t>
  </si>
  <si>
    <t>крупа пшеничная</t>
  </si>
  <si>
    <t>какао порошок</t>
  </si>
  <si>
    <t>горох</t>
  </si>
  <si>
    <t>томатное паста</t>
  </si>
  <si>
    <t>масло раст.</t>
  </si>
  <si>
    <t>огурец соленый</t>
  </si>
  <si>
    <t>свекла</t>
  </si>
  <si>
    <t>Чай с сахаром</t>
  </si>
  <si>
    <t>чай (заварка)</t>
  </si>
  <si>
    <t>Каша пшенная</t>
  </si>
  <si>
    <t>50/20</t>
  </si>
  <si>
    <t>повидло</t>
  </si>
  <si>
    <t>Суп лапша</t>
  </si>
  <si>
    <t>вермишель</t>
  </si>
  <si>
    <t>кура</t>
  </si>
  <si>
    <t>рыба</t>
  </si>
  <si>
    <t>плоды шиповника</t>
  </si>
  <si>
    <t>Хлеб пшеничный</t>
  </si>
  <si>
    <t>Соль за весь день</t>
  </si>
  <si>
    <t>Пятый день: пятница</t>
  </si>
  <si>
    <t>Каша манная</t>
  </si>
  <si>
    <t>Плов из птицы</t>
  </si>
  <si>
    <t>дрожжи</t>
  </si>
  <si>
    <t>Фрукт</t>
  </si>
  <si>
    <t>Шестой день: понедельник</t>
  </si>
  <si>
    <t>вторая неделя</t>
  </si>
  <si>
    <t>Рагу из овощей</t>
  </si>
  <si>
    <t>яйца</t>
  </si>
  <si>
    <t>крупа</t>
  </si>
  <si>
    <t>Повидло</t>
  </si>
  <si>
    <t>Рис отварной</t>
  </si>
  <si>
    <t>ИТОГО за день</t>
  </si>
  <si>
    <t>крупа гречневая</t>
  </si>
  <si>
    <t>Кондитерка</t>
  </si>
  <si>
    <t>Пирог</t>
  </si>
  <si>
    <t>Первый день:    понедельник</t>
  </si>
  <si>
    <t>рецепта</t>
  </si>
  <si>
    <t>Брутто</t>
  </si>
  <si>
    <t>Нетто</t>
  </si>
  <si>
    <t>Масса</t>
  </si>
  <si>
    <t xml:space="preserve"> порции</t>
  </si>
  <si>
    <t xml:space="preserve">                  Химический состав</t>
  </si>
  <si>
    <t xml:space="preserve">        Минеральные</t>
  </si>
  <si>
    <t xml:space="preserve">         вещества, мг</t>
  </si>
  <si>
    <t xml:space="preserve">Кофейный напиток </t>
  </si>
  <si>
    <t>Консервы рыбные</t>
  </si>
  <si>
    <t>Голубцы ленивые</t>
  </si>
  <si>
    <t>Компот из сухофруктов</t>
  </si>
  <si>
    <t>Соус сметано-томатный</t>
  </si>
  <si>
    <t>Хлеб  пшеничный с маслом</t>
  </si>
  <si>
    <t>Суп с рыбными консервами</t>
  </si>
  <si>
    <t xml:space="preserve">              Второй завтрак</t>
  </si>
  <si>
    <t>ИТОГО за весь день</t>
  </si>
  <si>
    <t>Чай</t>
  </si>
  <si>
    <t xml:space="preserve">                                             Витамины, мг</t>
  </si>
  <si>
    <t>Щи из свежей капусты</t>
  </si>
  <si>
    <t>Макароны отварные</t>
  </si>
  <si>
    <t>Хлеб пшеничный с  сыром</t>
  </si>
  <si>
    <t>Запеканка из творога</t>
  </si>
  <si>
    <t>Каша пшеничная</t>
  </si>
  <si>
    <t>Какао с молоком</t>
  </si>
  <si>
    <t>Хлеб пшеничн. с маслом</t>
  </si>
  <si>
    <t>Жаркое по-домашнему</t>
  </si>
  <si>
    <t>Винегрет овощной</t>
  </si>
  <si>
    <t>Сосиска или колбаса отварная</t>
  </si>
  <si>
    <t>Суп гороховый</t>
  </si>
  <si>
    <t xml:space="preserve">                         Обед</t>
  </si>
  <si>
    <t>капуста (горошек консерв.)</t>
  </si>
  <si>
    <t>Третий  день: среда</t>
  </si>
  <si>
    <t>Четвертый  день: четверг</t>
  </si>
  <si>
    <t>Напиток из шиповника</t>
  </si>
  <si>
    <t>Хлеб пшенич. с повидлом</t>
  </si>
  <si>
    <t>Кофейный напиток</t>
  </si>
  <si>
    <t>Хлеб пшен. с сыром</t>
  </si>
  <si>
    <t>Салат свеклы с зел.гор.</t>
  </si>
  <si>
    <t>горошек консервирован.</t>
  </si>
  <si>
    <t>Крендель сахарный</t>
  </si>
  <si>
    <t>Макароны с  сыром</t>
  </si>
  <si>
    <t>макароны</t>
  </si>
  <si>
    <t>3-7 лет</t>
  </si>
  <si>
    <t>сухофрукты</t>
  </si>
  <si>
    <r>
      <t xml:space="preserve">                  </t>
    </r>
    <r>
      <rPr>
        <b/>
        <sz val="11"/>
        <color indexed="8"/>
        <rFont val="Times New Roman"/>
        <family val="1"/>
        <charset val="204"/>
      </rPr>
      <t>Уплотненный полдник</t>
    </r>
  </si>
  <si>
    <t>Кисель из концентрата</t>
  </si>
  <si>
    <t>Гуляш из отв. мяса/печени</t>
  </si>
  <si>
    <t xml:space="preserve">         Химический состав</t>
  </si>
  <si>
    <t xml:space="preserve">    Минеральные</t>
  </si>
  <si>
    <t xml:space="preserve">        Химический состав</t>
  </si>
  <si>
    <t xml:space="preserve">  Минеральные</t>
  </si>
  <si>
    <t xml:space="preserve">     вещества, мг</t>
  </si>
  <si>
    <t xml:space="preserve">                                Витамины, мг</t>
  </si>
  <si>
    <t>Картофельное пюре</t>
  </si>
  <si>
    <t xml:space="preserve">   Минеральные</t>
  </si>
  <si>
    <t xml:space="preserve">           Химический состав</t>
  </si>
  <si>
    <t xml:space="preserve">                               Витамины, мг</t>
  </si>
  <si>
    <t>Чай с лимоном</t>
  </si>
  <si>
    <t>лимон</t>
  </si>
  <si>
    <t>Суп молочный с макаронами</t>
  </si>
  <si>
    <t>Соус молочный сладкий</t>
  </si>
  <si>
    <t>Суп картофельный с крупой</t>
  </si>
  <si>
    <t>Рыба  припущенная</t>
  </si>
  <si>
    <t>Пудинг творожно-манный</t>
  </si>
  <si>
    <t>Хлеб пшеничн. с сыром</t>
  </si>
  <si>
    <t>Седьмой день: вторник</t>
  </si>
  <si>
    <t>Рассольник ленинградский</t>
  </si>
  <si>
    <t>Тефтели мясные</t>
  </si>
  <si>
    <t>Сырники из творога</t>
  </si>
  <si>
    <t>Напиток из  шиповника</t>
  </si>
  <si>
    <t>Суп лапша домашняя</t>
  </si>
  <si>
    <t>Каша перловая</t>
  </si>
  <si>
    <t>масло</t>
  </si>
  <si>
    <t>Пудинг рисовый, манный</t>
  </si>
  <si>
    <t>Восьмой день: среда</t>
  </si>
  <si>
    <t>Макароны с маслом и сыром</t>
  </si>
  <si>
    <t>Какао</t>
  </si>
  <si>
    <t>какао</t>
  </si>
  <si>
    <t>Хлеб пшеничн.  с маслом</t>
  </si>
  <si>
    <t>Салат  "Зимний"</t>
  </si>
  <si>
    <t>горошек зеленый</t>
  </si>
  <si>
    <t>Суп  картофельный</t>
  </si>
  <si>
    <t>Суп пельменный</t>
  </si>
  <si>
    <t>пельмени</t>
  </si>
  <si>
    <t>Девятый  день: четверг</t>
  </si>
  <si>
    <t>Каша гречневая</t>
  </si>
  <si>
    <t>Хлеб пшеничный с маслом</t>
  </si>
  <si>
    <t>Борщ со сметаной</t>
  </si>
  <si>
    <t>Запеканка картоф. с  мясом</t>
  </si>
  <si>
    <t>Салат из лука с зел.гор.</t>
  </si>
  <si>
    <t xml:space="preserve">   Уплотненный полдник</t>
  </si>
  <si>
    <t>Капуста тушеная с мясом</t>
  </si>
  <si>
    <t>Котлета с подливой</t>
  </si>
  <si>
    <t>Десятый  день: пятница</t>
  </si>
  <si>
    <t>Ряженка</t>
  </si>
  <si>
    <t>0.54</t>
  </si>
  <si>
    <t>0.18</t>
  </si>
  <si>
    <t>0.04</t>
  </si>
  <si>
    <t>0.23</t>
  </si>
  <si>
    <t>ИОГУРТ</t>
  </si>
  <si>
    <t>РЯЖЕНКА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</si>
</sst>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&quot; &quot;?/10"/>
    <numFmt numFmtId="165" formatCode="#&quot; &quot;?/4"/>
    <numFmt numFmtId="166" formatCode="#&quot; &quot;?/2"/>
  </numFmts>
  <fonts count="19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indexed="8"/>
      <name val="Andalus"/>
      <family val="1"/>
    </font>
    <font>
      <sz val="11"/>
      <color indexed="8"/>
      <name val="Angsana New"/>
      <family val="1"/>
    </font>
    <font>
      <b/>
      <sz val="11"/>
      <color indexed="8"/>
      <name val="Andalus"/>
      <family val="1"/>
    </font>
    <font>
      <sz val="10"/>
      <color indexed="8"/>
      <name val="Angsana New"/>
      <family val="1"/>
    </font>
    <font>
      <b/>
      <sz val="10"/>
      <color indexed="8"/>
      <name val="Angsana New"/>
      <family val="1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.5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0" borderId="1" xfId="0" applyBorder="1"/>
    <xf numFmtId="0" fontId="4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4" fillId="0" borderId="1" xfId="0" applyFont="1" applyBorder="1"/>
    <xf numFmtId="0" fontId="1" fillId="0" borderId="1" xfId="0" applyFont="1" applyBorder="1"/>
    <xf numFmtId="0" fontId="5" fillId="0" borderId="0" xfId="0" applyFont="1" applyBorder="1" applyAlignment="1">
      <alignment horizontal="center"/>
    </xf>
    <xf numFmtId="0" fontId="7" fillId="0" borderId="0" xfId="0" applyNumberFormat="1" applyFont="1"/>
    <xf numFmtId="0" fontId="8" fillId="0" borderId="0" xfId="0" applyFont="1"/>
    <xf numFmtId="0" fontId="8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left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0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10" fillId="0" borderId="6" xfId="0" applyFont="1" applyBorder="1" applyAlignment="1">
      <alignment horizontal="center"/>
    </xf>
    <xf numFmtId="0" fontId="9" fillId="0" borderId="9" xfId="0" applyFont="1" applyBorder="1" applyAlignment="1">
      <alignment horizontal="left"/>
    </xf>
    <xf numFmtId="0" fontId="10" fillId="0" borderId="12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2" xfId="0" applyFont="1" applyBorder="1"/>
    <xf numFmtId="0" fontId="7" fillId="0" borderId="0" xfId="0" applyFont="1"/>
    <xf numFmtId="0" fontId="8" fillId="0" borderId="13" xfId="0" applyFont="1" applyBorder="1"/>
    <xf numFmtId="0" fontId="8" fillId="0" borderId="6" xfId="0" applyFont="1" applyBorder="1"/>
    <xf numFmtId="0" fontId="7" fillId="0" borderId="1" xfId="0" applyFont="1" applyBorder="1"/>
    <xf numFmtId="0" fontId="8" fillId="0" borderId="1" xfId="0" applyFont="1" applyBorder="1"/>
    <xf numFmtId="0" fontId="8" fillId="0" borderId="1" xfId="0" applyFont="1" applyBorder="1" applyAlignment="1">
      <alignment horizontal="right"/>
    </xf>
    <xf numFmtId="0" fontId="8" fillId="0" borderId="12" xfId="0" applyFont="1" applyBorder="1"/>
    <xf numFmtId="0" fontId="8" fillId="0" borderId="2" xfId="0" applyFont="1" applyBorder="1" applyAlignment="1">
      <alignment horizontal="right"/>
    </xf>
    <xf numFmtId="0" fontId="8" fillId="0" borderId="3" xfId="0" applyFont="1" applyBorder="1"/>
    <xf numFmtId="0" fontId="8" fillId="0" borderId="12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8" fillId="0" borderId="10" xfId="0" applyFont="1" applyBorder="1"/>
    <xf numFmtId="0" fontId="8" fillId="0" borderId="7" xfId="0" applyFont="1" applyBorder="1"/>
    <xf numFmtId="0" fontId="7" fillId="0" borderId="1" xfId="0" applyFont="1" applyBorder="1" applyAlignment="1">
      <alignment horizontal="center"/>
    </xf>
    <xf numFmtId="0" fontId="7" fillId="0" borderId="2" xfId="0" applyFont="1" applyBorder="1"/>
    <xf numFmtId="164" fontId="8" fillId="0" borderId="1" xfId="0" applyNumberFormat="1" applyFont="1" applyBorder="1"/>
    <xf numFmtId="0" fontId="7" fillId="0" borderId="13" xfId="0" applyFont="1" applyBorder="1"/>
    <xf numFmtId="0" fontId="7" fillId="0" borderId="1" xfId="0" applyFont="1" applyBorder="1" applyAlignment="1">
      <alignment horizontal="left"/>
    </xf>
    <xf numFmtId="2" fontId="7" fillId="0" borderId="1" xfId="0" applyNumberFormat="1" applyFont="1" applyBorder="1"/>
    <xf numFmtId="0" fontId="8" fillId="0" borderId="13" xfId="0" applyFont="1" applyBorder="1" applyAlignment="1">
      <alignment horizontal="right"/>
    </xf>
    <xf numFmtId="2" fontId="8" fillId="0" borderId="1" xfId="0" applyNumberFormat="1" applyFont="1" applyBorder="1"/>
    <xf numFmtId="0" fontId="4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0" fontId="7" fillId="0" borderId="0" xfId="0" applyFont="1" applyBorder="1" applyAlignment="1">
      <alignment horizontal="center" wrapText="1"/>
    </xf>
    <xf numFmtId="0" fontId="0" fillId="0" borderId="11" xfId="0" applyBorder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wrapText="1"/>
    </xf>
    <xf numFmtId="0" fontId="8" fillId="0" borderId="5" xfId="0" applyFont="1" applyBorder="1" applyAlignment="1">
      <alignment horizontal="center"/>
    </xf>
    <xf numFmtId="0" fontId="7" fillId="0" borderId="9" xfId="0" applyFont="1" applyBorder="1"/>
    <xf numFmtId="0" fontId="7" fillId="0" borderId="12" xfId="0" applyFont="1" applyBorder="1"/>
    <xf numFmtId="0" fontId="8" fillId="0" borderId="14" xfId="0" applyFont="1" applyBorder="1"/>
    <xf numFmtId="0" fontId="8" fillId="2" borderId="2" xfId="0" applyFont="1" applyFill="1" applyBorder="1"/>
    <xf numFmtId="0" fontId="8" fillId="2" borderId="6" xfId="0" applyFont="1" applyFill="1" applyBorder="1"/>
    <xf numFmtId="0" fontId="8" fillId="2" borderId="12" xfId="0" applyFont="1" applyFill="1" applyBorder="1"/>
    <xf numFmtId="165" fontId="8" fillId="0" borderId="1" xfId="0" applyNumberFormat="1" applyFont="1" applyBorder="1"/>
    <xf numFmtId="0" fontId="10" fillId="0" borderId="1" xfId="0" applyFont="1" applyBorder="1" applyAlignment="1">
      <alignment horizontal="center"/>
    </xf>
    <xf numFmtId="0" fontId="13" fillId="0" borderId="1" xfId="0" applyFont="1" applyBorder="1"/>
    <xf numFmtId="0" fontId="7" fillId="0" borderId="14" xfId="0" applyFont="1" applyBorder="1"/>
    <xf numFmtId="166" fontId="8" fillId="0" borderId="1" xfId="0" applyNumberFormat="1" applyFont="1" applyBorder="1"/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7" xfId="0" applyFont="1" applyBorder="1" applyAlignment="1">
      <alignment horizontal="left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10" fillId="0" borderId="9" xfId="0" applyFont="1" applyBorder="1" applyAlignment="1">
      <alignment horizontal="left"/>
    </xf>
    <xf numFmtId="0" fontId="7" fillId="0" borderId="3" xfId="0" applyFont="1" applyBorder="1"/>
    <xf numFmtId="0" fontId="7" fillId="0" borderId="0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" fontId="8" fillId="0" borderId="1" xfId="0" applyNumberFormat="1" applyFont="1" applyBorder="1"/>
    <xf numFmtId="0" fontId="11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wrapText="1"/>
    </xf>
    <xf numFmtId="0" fontId="7" fillId="0" borderId="0" xfId="0" applyFont="1" applyBorder="1"/>
    <xf numFmtId="0" fontId="8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2" fontId="4" fillId="0" borderId="0" xfId="0" applyNumberFormat="1" applyFont="1" applyBorder="1"/>
    <xf numFmtId="2" fontId="0" fillId="0" borderId="0" xfId="0" applyNumberFormat="1" applyBorder="1"/>
    <xf numFmtId="0" fontId="1" fillId="0" borderId="0" xfId="0" applyFont="1" applyBorder="1"/>
    <xf numFmtId="0" fontId="10" fillId="0" borderId="13" xfId="0" applyFont="1" applyBorder="1" applyAlignment="1">
      <alignment horizontal="center"/>
    </xf>
    <xf numFmtId="0" fontId="8" fillId="0" borderId="5" xfId="0" applyFont="1" applyBorder="1" applyAlignment="1">
      <alignment horizontal="right"/>
    </xf>
    <xf numFmtId="0" fontId="8" fillId="0" borderId="9" xfId="0" applyFont="1" applyBorder="1" applyAlignment="1">
      <alignment horizontal="right"/>
    </xf>
    <xf numFmtId="0" fontId="7" fillId="0" borderId="5" xfId="0" applyFont="1" applyBorder="1"/>
    <xf numFmtId="0" fontId="7" fillId="0" borderId="13" xfId="0" applyFont="1" applyBorder="1" applyAlignment="1">
      <alignment horizontal="left"/>
    </xf>
    <xf numFmtId="0" fontId="8" fillId="0" borderId="11" xfId="0" applyFont="1" applyBorder="1"/>
    <xf numFmtId="0" fontId="8" fillId="0" borderId="0" xfId="0" applyFont="1" applyBorder="1"/>
    <xf numFmtId="0" fontId="7" fillId="3" borderId="13" xfId="0" applyFont="1" applyFill="1" applyBorder="1" applyAlignment="1">
      <alignment horizontal="center"/>
    </xf>
    <xf numFmtId="0" fontId="8" fillId="3" borderId="1" xfId="0" applyFont="1" applyFill="1" applyBorder="1"/>
    <xf numFmtId="0" fontId="7" fillId="3" borderId="1" xfId="0" applyFont="1" applyFill="1" applyBorder="1"/>
    <xf numFmtId="0" fontId="8" fillId="3" borderId="13" xfId="0" applyFont="1" applyFill="1" applyBorder="1"/>
    <xf numFmtId="2" fontId="7" fillId="3" borderId="1" xfId="0" applyNumberFormat="1" applyFont="1" applyFill="1" applyBorder="1"/>
    <xf numFmtId="0" fontId="8" fillId="4" borderId="13" xfId="0" applyFont="1" applyFill="1" applyBorder="1"/>
    <xf numFmtId="0" fontId="8" fillId="4" borderId="0" xfId="0" applyFont="1" applyFill="1"/>
    <xf numFmtId="0" fontId="7" fillId="4" borderId="0" xfId="0" applyFont="1" applyFill="1"/>
    <xf numFmtId="0" fontId="16" fillId="5" borderId="13" xfId="0" applyFont="1" applyFill="1" applyBorder="1"/>
    <xf numFmtId="0" fontId="16" fillId="5" borderId="1" xfId="0" applyFont="1" applyFill="1" applyBorder="1"/>
    <xf numFmtId="2" fontId="17" fillId="5" borderId="1" xfId="0" applyNumberFormat="1" applyFont="1" applyFill="1" applyBorder="1"/>
    <xf numFmtId="0" fontId="8" fillId="2" borderId="0" xfId="0" applyFont="1" applyFill="1"/>
    <xf numFmtId="0" fontId="7" fillId="2" borderId="0" xfId="0" applyFont="1" applyFill="1"/>
    <xf numFmtId="0" fontId="17" fillId="5" borderId="1" xfId="0" applyFont="1" applyFill="1" applyBorder="1"/>
    <xf numFmtId="0" fontId="8" fillId="0" borderId="1" xfId="0" applyFont="1" applyBorder="1" applyAlignment="1">
      <alignment vertical="center"/>
    </xf>
    <xf numFmtId="0" fontId="8" fillId="0" borderId="13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8" fillId="2" borderId="15" xfId="0" applyFont="1" applyFill="1" applyBorder="1"/>
    <xf numFmtId="0" fontId="8" fillId="2" borderId="13" xfId="0" applyFont="1" applyFill="1" applyBorder="1"/>
    <xf numFmtId="0" fontId="7" fillId="3" borderId="13" xfId="0" applyFont="1" applyFill="1" applyBorder="1"/>
    <xf numFmtId="0" fontId="7" fillId="3" borderId="2" xfId="0" applyFont="1" applyFill="1" applyBorder="1"/>
    <xf numFmtId="0" fontId="7" fillId="3" borderId="6" xfId="0" applyFont="1" applyFill="1" applyBorder="1"/>
    <xf numFmtId="0" fontId="17" fillId="5" borderId="13" xfId="0" applyFont="1" applyFill="1" applyBorder="1"/>
    <xf numFmtId="0" fontId="10" fillId="0" borderId="0" xfId="0" applyFont="1"/>
    <xf numFmtId="0" fontId="8" fillId="0" borderId="0" xfId="0" applyFont="1" applyBorder="1" applyAlignment="1">
      <alignment horizontal="right"/>
    </xf>
    <xf numFmtId="0" fontId="13" fillId="0" borderId="13" xfId="0" applyFont="1" applyBorder="1"/>
    <xf numFmtId="0" fontId="7" fillId="0" borderId="11" xfId="0" applyFont="1" applyBorder="1"/>
    <xf numFmtId="0" fontId="13" fillId="0" borderId="11" xfId="0" applyFont="1" applyBorder="1"/>
    <xf numFmtId="0" fontId="7" fillId="3" borderId="0" xfId="0" applyFont="1" applyFill="1" applyAlignment="1">
      <alignment vertical="center"/>
    </xf>
    <xf numFmtId="0" fontId="17" fillId="0" borderId="13" xfId="0" applyFont="1" applyBorder="1"/>
    <xf numFmtId="0" fontId="17" fillId="0" borderId="1" xfId="0" applyFont="1" applyBorder="1"/>
    <xf numFmtId="0" fontId="7" fillId="3" borderId="1" xfId="0" applyFont="1" applyFill="1" applyBorder="1" applyAlignment="1">
      <alignment vertical="center"/>
    </xf>
    <xf numFmtId="0" fontId="8" fillId="2" borderId="8" xfId="0" applyFont="1" applyFill="1" applyBorder="1"/>
    <xf numFmtId="0" fontId="10" fillId="0" borderId="2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1"/>
  <sheetViews>
    <sheetView topLeftCell="P1" workbookViewId="0">
      <selection activeCell="P22" sqref="P22"/>
    </sheetView>
  </sheetViews>
  <sheetFormatPr defaultRowHeight="14.5" x14ac:dyDescent="0.35"/>
  <cols>
    <col min="1" max="1" width="7.81640625" customWidth="1"/>
    <col min="2" max="2" width="29" customWidth="1"/>
    <col min="3" max="3" width="8.1796875" customWidth="1"/>
    <col min="4" max="4" width="7.1796875" customWidth="1"/>
    <col min="5" max="5" width="7.26953125" customWidth="1"/>
    <col min="6" max="6" width="7.81640625" customWidth="1"/>
    <col min="7" max="7" width="7.54296875" customWidth="1"/>
    <col min="10" max="10" width="5.81640625" customWidth="1"/>
    <col min="11" max="11" width="5.7265625" customWidth="1"/>
    <col min="12" max="12" width="6.1796875" customWidth="1"/>
    <col min="13" max="13" width="7.54296875" customWidth="1"/>
    <col min="14" max="14" width="7.453125" customWidth="1"/>
    <col min="16" max="16" width="6.81640625" customWidth="1"/>
    <col min="17" max="17" width="28.1796875" customWidth="1"/>
    <col min="18" max="19" width="7.81640625" customWidth="1"/>
    <col min="20" max="20" width="8.1796875" customWidth="1"/>
    <col min="21" max="22" width="7" customWidth="1"/>
    <col min="23" max="23" width="8.26953125" customWidth="1"/>
    <col min="25" max="25" width="7.453125" customWidth="1"/>
    <col min="26" max="26" width="7.26953125" customWidth="1"/>
    <col min="27" max="27" width="6.81640625" customWidth="1"/>
    <col min="28" max="28" width="7" customWidth="1"/>
    <col min="29" max="29" width="6.453125" customWidth="1"/>
  </cols>
  <sheetData>
    <row r="1" spans="1:31" x14ac:dyDescent="0.35">
      <c r="A1" s="9" t="s">
        <v>144</v>
      </c>
      <c r="B1" s="10" t="s">
        <v>100</v>
      </c>
      <c r="C1" s="10"/>
      <c r="D1" s="10"/>
      <c r="E1" s="10"/>
      <c r="F1" s="10"/>
      <c r="G1" s="10"/>
      <c r="H1" s="10"/>
      <c r="I1" s="10"/>
      <c r="J1" s="10"/>
      <c r="K1" s="10" t="s">
        <v>16</v>
      </c>
      <c r="L1" s="10"/>
      <c r="M1" s="10"/>
      <c r="N1" s="10"/>
      <c r="P1" s="9"/>
      <c r="Q1" s="10" t="s">
        <v>100</v>
      </c>
      <c r="R1" s="10"/>
      <c r="S1" s="10"/>
      <c r="T1" s="10"/>
      <c r="U1" s="10"/>
      <c r="V1" s="10"/>
      <c r="W1" s="10"/>
      <c r="X1" s="10"/>
      <c r="Y1" s="10"/>
      <c r="Z1" s="10" t="s">
        <v>16</v>
      </c>
      <c r="AA1" s="10"/>
      <c r="AB1" s="10"/>
      <c r="AC1" s="10"/>
      <c r="AD1" s="55"/>
      <c r="AE1" s="55"/>
    </row>
    <row r="2" spans="1:31" ht="15.5" x14ac:dyDescent="0.45">
      <c r="A2" s="11"/>
      <c r="B2" s="11"/>
      <c r="C2" s="12"/>
      <c r="D2" s="12"/>
      <c r="E2" s="12"/>
      <c r="F2" s="13"/>
      <c r="G2" s="14"/>
      <c r="H2" s="15"/>
      <c r="I2" s="12" t="s">
        <v>17</v>
      </c>
      <c r="J2" s="14"/>
      <c r="K2" s="14"/>
      <c r="L2" s="14"/>
      <c r="M2" s="13"/>
      <c r="N2" s="15"/>
      <c r="P2" s="77"/>
      <c r="Q2" s="77"/>
      <c r="R2" s="77"/>
      <c r="S2" s="77"/>
      <c r="T2" s="77"/>
      <c r="U2" s="78"/>
      <c r="V2" s="79"/>
      <c r="W2" s="80"/>
      <c r="X2" s="77" t="s">
        <v>17</v>
      </c>
      <c r="Y2" s="79"/>
      <c r="Z2" s="79"/>
      <c r="AA2" s="79"/>
      <c r="AB2" s="78"/>
      <c r="AC2" s="80"/>
      <c r="AD2" s="8"/>
      <c r="AE2" s="55"/>
    </row>
    <row r="3" spans="1:31" ht="15.5" x14ac:dyDescent="0.45">
      <c r="A3" s="16"/>
      <c r="B3" s="16" t="s">
        <v>18</v>
      </c>
      <c r="C3" s="17"/>
      <c r="D3" s="17"/>
      <c r="E3" s="17" t="s">
        <v>104</v>
      </c>
      <c r="F3" s="18" t="s">
        <v>106</v>
      </c>
      <c r="G3" s="19"/>
      <c r="H3" s="20"/>
      <c r="I3" s="17" t="s">
        <v>20</v>
      </c>
      <c r="J3" s="21"/>
      <c r="K3" s="21"/>
      <c r="L3" s="21"/>
      <c r="M3" s="22" t="s">
        <v>107</v>
      </c>
      <c r="N3" s="23"/>
      <c r="P3" s="24"/>
      <c r="Q3" s="24" t="s">
        <v>18</v>
      </c>
      <c r="R3" s="24"/>
      <c r="S3" s="24"/>
      <c r="T3" s="24" t="s">
        <v>104</v>
      </c>
      <c r="U3" s="81" t="s">
        <v>106</v>
      </c>
      <c r="V3" s="82"/>
      <c r="W3" s="83"/>
      <c r="X3" s="24" t="s">
        <v>20</v>
      </c>
      <c r="Y3" s="84"/>
      <c r="Z3" s="84"/>
      <c r="AA3" s="84"/>
      <c r="AB3" s="86" t="s">
        <v>107</v>
      </c>
      <c r="AC3" s="87"/>
      <c r="AD3" s="99"/>
      <c r="AE3" s="55"/>
    </row>
    <row r="4" spans="1:31" ht="15.5" x14ac:dyDescent="0.45">
      <c r="A4" s="24" t="s">
        <v>19</v>
      </c>
      <c r="B4" s="16" t="s">
        <v>21</v>
      </c>
      <c r="C4" s="17" t="s">
        <v>102</v>
      </c>
      <c r="D4" s="17" t="s">
        <v>103</v>
      </c>
      <c r="E4" s="17" t="s">
        <v>105</v>
      </c>
      <c r="F4" s="12" t="s">
        <v>22</v>
      </c>
      <c r="G4" s="12" t="s">
        <v>23</v>
      </c>
      <c r="H4" s="12" t="s">
        <v>24</v>
      </c>
      <c r="I4" s="17" t="s">
        <v>25</v>
      </c>
      <c r="J4" s="21" t="s">
        <v>119</v>
      </c>
      <c r="K4" s="21"/>
      <c r="L4" s="21"/>
      <c r="M4" s="18" t="s">
        <v>108</v>
      </c>
      <c r="N4" s="25"/>
      <c r="P4" s="24" t="s">
        <v>19</v>
      </c>
      <c r="Q4" s="24" t="s">
        <v>21</v>
      </c>
      <c r="R4" s="24" t="s">
        <v>102</v>
      </c>
      <c r="S4" s="24" t="s">
        <v>103</v>
      </c>
      <c r="T4" s="24" t="s">
        <v>105</v>
      </c>
      <c r="U4" s="77" t="s">
        <v>22</v>
      </c>
      <c r="V4" s="77" t="s">
        <v>23</v>
      </c>
      <c r="W4" s="77" t="s">
        <v>24</v>
      </c>
      <c r="X4" s="24" t="s">
        <v>25</v>
      </c>
      <c r="Y4" s="84" t="s">
        <v>119</v>
      </c>
      <c r="Z4" s="84"/>
      <c r="AA4" s="84"/>
      <c r="AB4" s="81" t="s">
        <v>108</v>
      </c>
      <c r="AC4" s="88"/>
      <c r="AD4" s="99"/>
      <c r="AE4" s="55"/>
    </row>
    <row r="5" spans="1:31" ht="15.5" x14ac:dyDescent="0.45">
      <c r="A5" s="26" t="s">
        <v>101</v>
      </c>
      <c r="B5" s="27" t="s">
        <v>26</v>
      </c>
      <c r="C5" s="28" t="s">
        <v>32</v>
      </c>
      <c r="D5" s="28" t="s">
        <v>32</v>
      </c>
      <c r="E5" s="28" t="s">
        <v>32</v>
      </c>
      <c r="F5" s="28" t="s">
        <v>32</v>
      </c>
      <c r="G5" s="28" t="s">
        <v>32</v>
      </c>
      <c r="H5" s="28" t="s">
        <v>32</v>
      </c>
      <c r="I5" s="28" t="s">
        <v>33</v>
      </c>
      <c r="J5" s="29" t="s">
        <v>27</v>
      </c>
      <c r="K5" s="29" t="s">
        <v>28</v>
      </c>
      <c r="L5" s="29" t="s">
        <v>29</v>
      </c>
      <c r="M5" s="29" t="s">
        <v>30</v>
      </c>
      <c r="N5" s="29" t="s">
        <v>31</v>
      </c>
      <c r="P5" s="26" t="s">
        <v>101</v>
      </c>
      <c r="Q5" s="26" t="s">
        <v>26</v>
      </c>
      <c r="R5" s="26" t="s">
        <v>32</v>
      </c>
      <c r="S5" s="26" t="s">
        <v>32</v>
      </c>
      <c r="T5" s="26" t="s">
        <v>32</v>
      </c>
      <c r="U5" s="26" t="s">
        <v>32</v>
      </c>
      <c r="V5" s="26" t="s">
        <v>32</v>
      </c>
      <c r="W5" s="26" t="s">
        <v>32</v>
      </c>
      <c r="X5" s="26" t="s">
        <v>33</v>
      </c>
      <c r="Y5" s="85" t="s">
        <v>27</v>
      </c>
      <c r="Z5" s="85" t="s">
        <v>28</v>
      </c>
      <c r="AA5" s="85" t="s">
        <v>29</v>
      </c>
      <c r="AB5" s="85" t="s">
        <v>30</v>
      </c>
      <c r="AC5" s="85" t="s">
        <v>31</v>
      </c>
      <c r="AD5" s="100"/>
      <c r="AE5" s="55"/>
    </row>
    <row r="6" spans="1:31" ht="16" x14ac:dyDescent="0.5">
      <c r="A6" s="30">
        <v>1</v>
      </c>
      <c r="B6" s="30">
        <v>2</v>
      </c>
      <c r="C6" s="30">
        <v>3</v>
      </c>
      <c r="D6" s="30">
        <v>4</v>
      </c>
      <c r="E6" s="30">
        <v>5</v>
      </c>
      <c r="F6" s="30">
        <v>6</v>
      </c>
      <c r="G6" s="30">
        <v>7</v>
      </c>
      <c r="H6" s="30">
        <v>8</v>
      </c>
      <c r="I6" s="31">
        <v>9</v>
      </c>
      <c r="J6" s="30">
        <v>10</v>
      </c>
      <c r="K6" s="30">
        <v>11</v>
      </c>
      <c r="L6" s="30">
        <v>12</v>
      </c>
      <c r="M6" s="30">
        <v>13</v>
      </c>
      <c r="N6" s="30">
        <v>14</v>
      </c>
      <c r="P6" s="71">
        <v>1</v>
      </c>
      <c r="Q6" s="71">
        <v>2</v>
      </c>
      <c r="R6" s="71">
        <v>3</v>
      </c>
      <c r="S6" s="71">
        <v>4</v>
      </c>
      <c r="T6" s="71">
        <v>5</v>
      </c>
      <c r="U6" s="71">
        <v>6</v>
      </c>
      <c r="V6" s="71">
        <v>7</v>
      </c>
      <c r="W6" s="71">
        <v>8</v>
      </c>
      <c r="X6" s="104">
        <v>9</v>
      </c>
      <c r="Y6" s="71">
        <v>10</v>
      </c>
      <c r="Z6" s="71">
        <v>11</v>
      </c>
      <c r="AA6" s="71">
        <v>12</v>
      </c>
      <c r="AB6" s="71">
        <v>13</v>
      </c>
      <c r="AC6" s="71">
        <v>14</v>
      </c>
      <c r="AD6" s="98"/>
      <c r="AE6" s="55"/>
    </row>
    <row r="7" spans="1:31" ht="16.5" customHeight="1" x14ac:dyDescent="0.35">
      <c r="A7" s="32"/>
      <c r="B7" s="10"/>
      <c r="C7" s="10"/>
      <c r="D7" s="10"/>
      <c r="E7" s="10"/>
      <c r="F7" s="10"/>
      <c r="G7" s="33" t="s">
        <v>34</v>
      </c>
      <c r="H7" s="10"/>
      <c r="I7" s="10"/>
      <c r="J7" s="10"/>
      <c r="K7" s="10"/>
      <c r="L7" s="10"/>
      <c r="M7" s="10"/>
      <c r="N7" s="34"/>
      <c r="P7" s="109"/>
      <c r="Q7" s="117"/>
      <c r="R7" s="117"/>
      <c r="S7" s="117"/>
      <c r="T7" s="117"/>
      <c r="U7" s="117"/>
      <c r="V7" s="117" t="s">
        <v>34</v>
      </c>
      <c r="W7" s="117"/>
      <c r="X7" s="117"/>
      <c r="Y7" s="117"/>
      <c r="Z7" s="117"/>
      <c r="AA7" s="117"/>
      <c r="AB7" s="117"/>
      <c r="AC7" s="116"/>
      <c r="AD7" s="55"/>
      <c r="AE7" s="55"/>
    </row>
    <row r="8" spans="1:31" ht="17.25" customHeight="1" x14ac:dyDescent="0.65">
      <c r="A8" s="35">
        <v>168</v>
      </c>
      <c r="B8" s="36" t="s">
        <v>35</v>
      </c>
      <c r="C8" s="37"/>
      <c r="D8" s="36"/>
      <c r="E8" s="36">
        <v>200</v>
      </c>
      <c r="F8" s="36">
        <f>F9+F10+F11+F12</f>
        <v>7.6000000000000005</v>
      </c>
      <c r="G8" s="36">
        <f t="shared" ref="G8:N8" si="0">G9+G10+G11+G12</f>
        <v>8.6</v>
      </c>
      <c r="H8" s="36">
        <f t="shared" si="0"/>
        <v>28.7</v>
      </c>
      <c r="I8" s="36">
        <f t="shared" si="0"/>
        <v>211.14</v>
      </c>
      <c r="J8" s="36">
        <f t="shared" si="0"/>
        <v>0.1</v>
      </c>
      <c r="K8" s="36">
        <f t="shared" si="0"/>
        <v>0.2</v>
      </c>
      <c r="L8" s="36">
        <f t="shared" si="0"/>
        <v>1.3</v>
      </c>
      <c r="M8" s="36">
        <f t="shared" si="0"/>
        <v>128.4</v>
      </c>
      <c r="N8" s="36">
        <f t="shared" si="0"/>
        <v>1</v>
      </c>
      <c r="P8" s="109">
        <v>168</v>
      </c>
      <c r="Q8" s="49" t="s">
        <v>35</v>
      </c>
      <c r="R8" s="37"/>
      <c r="S8" s="36"/>
      <c r="T8" s="36">
        <v>200</v>
      </c>
      <c r="U8" s="36">
        <f>U9+U10+U11+U12</f>
        <v>7.6000000000000005</v>
      </c>
      <c r="V8" s="36">
        <f t="shared" ref="V8:AC8" si="1">V9+V10+V11+V12</f>
        <v>8.6</v>
      </c>
      <c r="W8" s="36">
        <f t="shared" si="1"/>
        <v>28.7</v>
      </c>
      <c r="X8" s="36">
        <f t="shared" si="1"/>
        <v>211.14</v>
      </c>
      <c r="Y8" s="36">
        <f t="shared" si="1"/>
        <v>0.1</v>
      </c>
      <c r="Z8" s="36">
        <f t="shared" si="1"/>
        <v>0.2</v>
      </c>
      <c r="AA8" s="36">
        <f t="shared" si="1"/>
        <v>1.3</v>
      </c>
      <c r="AB8" s="36">
        <f t="shared" si="1"/>
        <v>128.4</v>
      </c>
      <c r="AC8" s="36">
        <f t="shared" si="1"/>
        <v>1</v>
      </c>
      <c r="AD8" s="54"/>
      <c r="AE8" s="55"/>
    </row>
    <row r="9" spans="1:31" ht="15.75" customHeight="1" x14ac:dyDescent="0.65">
      <c r="A9" s="35"/>
      <c r="B9" s="38" t="s">
        <v>36</v>
      </c>
      <c r="C9" s="37">
        <v>20</v>
      </c>
      <c r="D9" s="37">
        <v>20</v>
      </c>
      <c r="E9" s="37"/>
      <c r="F9" s="37">
        <v>3.2</v>
      </c>
      <c r="G9" s="37">
        <v>0.7</v>
      </c>
      <c r="H9" s="37">
        <v>16.5</v>
      </c>
      <c r="I9" s="37">
        <v>100.1</v>
      </c>
      <c r="J9" s="37">
        <v>0.1</v>
      </c>
      <c r="K9" s="37">
        <v>0</v>
      </c>
      <c r="L9" s="37">
        <v>0</v>
      </c>
      <c r="M9" s="37">
        <v>7.6</v>
      </c>
      <c r="N9" s="37">
        <v>0.9</v>
      </c>
      <c r="P9" s="109"/>
      <c r="Q9" s="52" t="s">
        <v>36</v>
      </c>
      <c r="R9" s="37">
        <v>20</v>
      </c>
      <c r="S9" s="37">
        <v>20</v>
      </c>
      <c r="T9" s="37"/>
      <c r="U9" s="37">
        <v>3.2</v>
      </c>
      <c r="V9" s="37">
        <v>0.7</v>
      </c>
      <c r="W9" s="37">
        <v>16.5</v>
      </c>
      <c r="X9" s="37">
        <v>100.1</v>
      </c>
      <c r="Y9" s="37">
        <v>0.1</v>
      </c>
      <c r="Z9" s="37">
        <v>0</v>
      </c>
      <c r="AA9" s="37">
        <v>0</v>
      </c>
      <c r="AB9" s="37">
        <v>7.6</v>
      </c>
      <c r="AC9" s="37">
        <v>0.9</v>
      </c>
      <c r="AD9" s="57"/>
      <c r="AE9" s="55"/>
    </row>
    <row r="10" spans="1:31" ht="17.25" customHeight="1" x14ac:dyDescent="0.65">
      <c r="A10" s="35"/>
      <c r="B10" s="38" t="s">
        <v>14</v>
      </c>
      <c r="C10" s="37">
        <v>150</v>
      </c>
      <c r="D10" s="37">
        <v>150</v>
      </c>
      <c r="E10" s="37"/>
      <c r="F10" s="37">
        <v>4.4000000000000004</v>
      </c>
      <c r="G10" s="37">
        <v>3.8</v>
      </c>
      <c r="H10" s="37">
        <v>7.2</v>
      </c>
      <c r="I10" s="37">
        <v>54</v>
      </c>
      <c r="J10" s="37">
        <v>0</v>
      </c>
      <c r="K10" s="37">
        <v>0.2</v>
      </c>
      <c r="L10" s="37">
        <v>1.3</v>
      </c>
      <c r="M10" s="37">
        <v>120</v>
      </c>
      <c r="N10" s="37">
        <v>0.1</v>
      </c>
      <c r="P10" s="109"/>
      <c r="Q10" s="52" t="s">
        <v>14</v>
      </c>
      <c r="R10" s="37">
        <v>150</v>
      </c>
      <c r="S10" s="37">
        <v>150</v>
      </c>
      <c r="T10" s="37"/>
      <c r="U10" s="37">
        <v>4.4000000000000004</v>
      </c>
      <c r="V10" s="37">
        <v>3.8</v>
      </c>
      <c r="W10" s="37">
        <v>7.2</v>
      </c>
      <c r="X10" s="37">
        <v>54</v>
      </c>
      <c r="Y10" s="37">
        <v>0</v>
      </c>
      <c r="Z10" s="37">
        <v>0.2</v>
      </c>
      <c r="AA10" s="37">
        <v>1.3</v>
      </c>
      <c r="AB10" s="37">
        <v>120</v>
      </c>
      <c r="AC10" s="37">
        <v>0.1</v>
      </c>
      <c r="AD10" s="57"/>
      <c r="AE10" s="55"/>
    </row>
    <row r="11" spans="1:31" ht="17.25" customHeight="1" x14ac:dyDescent="0.65">
      <c r="A11" s="35"/>
      <c r="B11" s="38" t="s">
        <v>10</v>
      </c>
      <c r="C11" s="37">
        <v>5</v>
      </c>
      <c r="D11" s="37">
        <v>5</v>
      </c>
      <c r="E11" s="37"/>
      <c r="F11" s="37">
        <v>0</v>
      </c>
      <c r="G11" s="37">
        <v>0</v>
      </c>
      <c r="H11" s="37">
        <v>5</v>
      </c>
      <c r="I11" s="37">
        <v>20</v>
      </c>
      <c r="J11" s="37">
        <v>0</v>
      </c>
      <c r="K11" s="37">
        <v>0</v>
      </c>
      <c r="L11" s="37">
        <v>0</v>
      </c>
      <c r="M11" s="37">
        <v>0.2</v>
      </c>
      <c r="N11" s="37">
        <v>0</v>
      </c>
      <c r="P11" s="109"/>
      <c r="Q11" s="52" t="s">
        <v>10</v>
      </c>
      <c r="R11" s="37">
        <v>5</v>
      </c>
      <c r="S11" s="37">
        <v>5</v>
      </c>
      <c r="T11" s="37"/>
      <c r="U11" s="37">
        <v>0</v>
      </c>
      <c r="V11" s="37">
        <v>0</v>
      </c>
      <c r="W11" s="37">
        <v>5</v>
      </c>
      <c r="X11" s="37">
        <v>20</v>
      </c>
      <c r="Y11" s="37">
        <v>0</v>
      </c>
      <c r="Z11" s="37">
        <v>0</v>
      </c>
      <c r="AA11" s="37">
        <v>0</v>
      </c>
      <c r="AB11" s="37">
        <v>0.2</v>
      </c>
      <c r="AC11" s="37">
        <v>0</v>
      </c>
      <c r="AD11" s="57"/>
      <c r="AE11" s="55"/>
    </row>
    <row r="12" spans="1:31" ht="15.75" customHeight="1" x14ac:dyDescent="0.65">
      <c r="A12" s="39"/>
      <c r="B12" s="40" t="s">
        <v>0</v>
      </c>
      <c r="C12" s="37">
        <v>5</v>
      </c>
      <c r="D12" s="37">
        <v>5</v>
      </c>
      <c r="E12" s="37"/>
      <c r="F12" s="37">
        <v>0</v>
      </c>
      <c r="G12" s="37">
        <v>4.0999999999999996</v>
      </c>
      <c r="H12" s="37">
        <v>0</v>
      </c>
      <c r="I12" s="37">
        <v>37.04</v>
      </c>
      <c r="J12" s="37">
        <v>0</v>
      </c>
      <c r="K12" s="37">
        <v>0</v>
      </c>
      <c r="L12" s="37">
        <v>0</v>
      </c>
      <c r="M12" s="37">
        <v>0.6</v>
      </c>
      <c r="N12" s="37">
        <v>0</v>
      </c>
      <c r="P12" s="109"/>
      <c r="Q12" s="105" t="s">
        <v>0</v>
      </c>
      <c r="R12" s="37">
        <v>5</v>
      </c>
      <c r="S12" s="37">
        <v>5</v>
      </c>
      <c r="T12" s="37"/>
      <c r="U12" s="37">
        <v>0</v>
      </c>
      <c r="V12" s="37">
        <v>4.0999999999999996</v>
      </c>
      <c r="W12" s="37">
        <v>0</v>
      </c>
      <c r="X12" s="37">
        <v>37.04</v>
      </c>
      <c r="Y12" s="37">
        <v>0</v>
      </c>
      <c r="Z12" s="37">
        <v>0</v>
      </c>
      <c r="AA12" s="37">
        <v>0</v>
      </c>
      <c r="AB12" s="37">
        <v>0.6</v>
      </c>
      <c r="AC12" s="37">
        <v>0</v>
      </c>
      <c r="AD12" s="57"/>
      <c r="AE12" s="55"/>
    </row>
    <row r="13" spans="1:31" ht="18" customHeight="1" x14ac:dyDescent="0.65">
      <c r="A13" s="41">
        <v>395</v>
      </c>
      <c r="B13" s="36" t="s">
        <v>109</v>
      </c>
      <c r="C13" s="34"/>
      <c r="D13" s="37"/>
      <c r="E13" s="36">
        <v>200</v>
      </c>
      <c r="F13" s="36">
        <f>F14+F15+F16</f>
        <v>56.9</v>
      </c>
      <c r="G13" s="36">
        <f t="shared" ref="G13:N13" si="2">G14+G15+G16</f>
        <v>25</v>
      </c>
      <c r="H13" s="36">
        <f t="shared" si="2"/>
        <v>4.8</v>
      </c>
      <c r="I13" s="36">
        <f t="shared" si="2"/>
        <v>67</v>
      </c>
      <c r="J13" s="36">
        <f t="shared" si="2"/>
        <v>52.1</v>
      </c>
      <c r="K13" s="36">
        <f t="shared" si="2"/>
        <v>0.60000000000000009</v>
      </c>
      <c r="L13" s="36">
        <f t="shared" si="2"/>
        <v>1.3</v>
      </c>
      <c r="M13" s="36">
        <f t="shared" si="2"/>
        <v>121.8</v>
      </c>
      <c r="N13" s="36">
        <f t="shared" si="2"/>
        <v>0.1</v>
      </c>
      <c r="P13" s="109">
        <v>395</v>
      </c>
      <c r="Q13" s="49" t="s">
        <v>109</v>
      </c>
      <c r="R13" s="34"/>
      <c r="S13" s="37"/>
      <c r="T13" s="36">
        <v>200</v>
      </c>
      <c r="U13" s="36">
        <f>U14+U15+U16</f>
        <v>56.9</v>
      </c>
      <c r="V13" s="36">
        <f t="shared" ref="V13:AC13" si="3">V14+V15+V16</f>
        <v>25</v>
      </c>
      <c r="W13" s="36">
        <f t="shared" si="3"/>
        <v>4.8</v>
      </c>
      <c r="X13" s="36">
        <f t="shared" si="3"/>
        <v>67</v>
      </c>
      <c r="Y13" s="36">
        <f t="shared" si="3"/>
        <v>52.1</v>
      </c>
      <c r="Z13" s="36">
        <f t="shared" si="3"/>
        <v>0.60000000000000009</v>
      </c>
      <c r="AA13" s="36">
        <f t="shared" si="3"/>
        <v>1.3</v>
      </c>
      <c r="AB13" s="36">
        <f t="shared" si="3"/>
        <v>121.8</v>
      </c>
      <c r="AC13" s="36">
        <f t="shared" si="3"/>
        <v>0.1</v>
      </c>
      <c r="AD13" s="54"/>
      <c r="AE13" s="55"/>
    </row>
    <row r="14" spans="1:31" ht="17.25" customHeight="1" x14ac:dyDescent="0.65">
      <c r="A14" s="35"/>
      <c r="B14" s="42" t="s">
        <v>37</v>
      </c>
      <c r="C14" s="37">
        <v>3</v>
      </c>
      <c r="D14" s="37">
        <v>3</v>
      </c>
      <c r="E14" s="37"/>
      <c r="F14" s="37">
        <v>0.2</v>
      </c>
      <c r="G14" s="37">
        <v>0</v>
      </c>
      <c r="H14" s="37">
        <v>0</v>
      </c>
      <c r="I14" s="37">
        <v>0</v>
      </c>
      <c r="J14" s="37">
        <v>0.2</v>
      </c>
      <c r="K14" s="37">
        <v>0.4</v>
      </c>
      <c r="L14" s="37">
        <v>0</v>
      </c>
      <c r="M14" s="37">
        <v>0</v>
      </c>
      <c r="N14" s="37">
        <v>0</v>
      </c>
      <c r="P14" s="109"/>
      <c r="Q14" s="106" t="s">
        <v>37</v>
      </c>
      <c r="R14" s="37">
        <v>3</v>
      </c>
      <c r="S14" s="37">
        <v>3</v>
      </c>
      <c r="T14" s="37"/>
      <c r="U14" s="37">
        <v>0.2</v>
      </c>
      <c r="V14" s="37">
        <v>0</v>
      </c>
      <c r="W14" s="37">
        <v>0</v>
      </c>
      <c r="X14" s="37">
        <v>0</v>
      </c>
      <c r="Y14" s="37">
        <v>0.2</v>
      </c>
      <c r="Z14" s="37">
        <v>0.4</v>
      </c>
      <c r="AA14" s="37">
        <v>0</v>
      </c>
      <c r="AB14" s="37">
        <v>0</v>
      </c>
      <c r="AC14" s="37">
        <v>0</v>
      </c>
      <c r="AD14" s="57"/>
      <c r="AE14" s="55"/>
    </row>
    <row r="15" spans="1:31" ht="15" customHeight="1" x14ac:dyDescent="0.65">
      <c r="A15" s="35"/>
      <c r="B15" s="38" t="s">
        <v>10</v>
      </c>
      <c r="C15" s="37">
        <v>15</v>
      </c>
      <c r="D15" s="37">
        <v>15</v>
      </c>
      <c r="E15" s="37"/>
      <c r="F15" s="37">
        <v>27.7</v>
      </c>
      <c r="G15" s="37">
        <v>0</v>
      </c>
      <c r="H15" s="37">
        <v>0</v>
      </c>
      <c r="I15" s="37">
        <v>13</v>
      </c>
      <c r="J15" s="37">
        <v>51.9</v>
      </c>
      <c r="K15" s="37">
        <v>0</v>
      </c>
      <c r="L15" s="37">
        <v>0</v>
      </c>
      <c r="M15" s="37">
        <v>1.8</v>
      </c>
      <c r="N15" s="37">
        <v>0</v>
      </c>
      <c r="P15" s="109"/>
      <c r="Q15" s="52" t="s">
        <v>10</v>
      </c>
      <c r="R15" s="37">
        <v>15</v>
      </c>
      <c r="S15" s="37">
        <v>15</v>
      </c>
      <c r="T15" s="37"/>
      <c r="U15" s="37">
        <v>27.7</v>
      </c>
      <c r="V15" s="37">
        <v>0</v>
      </c>
      <c r="W15" s="37">
        <v>0</v>
      </c>
      <c r="X15" s="37">
        <v>13</v>
      </c>
      <c r="Y15" s="37">
        <v>51.9</v>
      </c>
      <c r="Z15" s="37">
        <v>0</v>
      </c>
      <c r="AA15" s="37">
        <v>0</v>
      </c>
      <c r="AB15" s="37">
        <v>1.8</v>
      </c>
      <c r="AC15" s="37">
        <v>0</v>
      </c>
      <c r="AD15" s="57"/>
      <c r="AE15" s="55"/>
    </row>
    <row r="16" spans="1:31" ht="17.25" customHeight="1" x14ac:dyDescent="0.65">
      <c r="A16" s="39"/>
      <c r="B16" s="40" t="s">
        <v>14</v>
      </c>
      <c r="C16" s="37">
        <v>150</v>
      </c>
      <c r="D16" s="37">
        <v>150</v>
      </c>
      <c r="E16" s="37"/>
      <c r="F16" s="37">
        <v>29</v>
      </c>
      <c r="G16" s="37">
        <v>25</v>
      </c>
      <c r="H16" s="37">
        <v>4.8</v>
      </c>
      <c r="I16" s="37">
        <v>54</v>
      </c>
      <c r="J16" s="37">
        <v>0</v>
      </c>
      <c r="K16" s="37">
        <v>0.2</v>
      </c>
      <c r="L16" s="37">
        <v>1.3</v>
      </c>
      <c r="M16" s="37">
        <v>120</v>
      </c>
      <c r="N16" s="37">
        <v>0.1</v>
      </c>
      <c r="P16" s="109"/>
      <c r="Q16" s="105" t="s">
        <v>14</v>
      </c>
      <c r="R16" s="37">
        <v>150</v>
      </c>
      <c r="S16" s="37">
        <v>150</v>
      </c>
      <c r="T16" s="37"/>
      <c r="U16" s="37">
        <v>29</v>
      </c>
      <c r="V16" s="37">
        <v>25</v>
      </c>
      <c r="W16" s="37">
        <v>4.8</v>
      </c>
      <c r="X16" s="37">
        <v>54</v>
      </c>
      <c r="Y16" s="37">
        <v>0</v>
      </c>
      <c r="Z16" s="37">
        <v>0.2</v>
      </c>
      <c r="AA16" s="37">
        <v>1.3</v>
      </c>
      <c r="AB16" s="37">
        <v>120</v>
      </c>
      <c r="AC16" s="37">
        <v>0.1</v>
      </c>
      <c r="AD16" s="57"/>
      <c r="AE16" s="55"/>
    </row>
    <row r="17" spans="1:31" ht="18" customHeight="1" x14ac:dyDescent="0.65">
      <c r="A17" s="41">
        <v>1</v>
      </c>
      <c r="B17" s="36" t="s">
        <v>114</v>
      </c>
      <c r="C17" s="34"/>
      <c r="D17" s="37"/>
      <c r="E17" s="43" t="s">
        <v>38</v>
      </c>
      <c r="F17" s="36">
        <f>F19+F18</f>
        <v>3.9</v>
      </c>
      <c r="G17" s="36">
        <f t="shared" ref="G17:N17" si="4">G19+G18</f>
        <v>8.7000000000000011</v>
      </c>
      <c r="H17" s="36">
        <f t="shared" si="4"/>
        <v>24.700000000000003</v>
      </c>
      <c r="I17" s="36">
        <f t="shared" si="4"/>
        <v>192.3</v>
      </c>
      <c r="J17" s="36">
        <f t="shared" si="4"/>
        <v>0.1</v>
      </c>
      <c r="K17" s="36">
        <f t="shared" si="4"/>
        <v>0</v>
      </c>
      <c r="L17" s="36">
        <f t="shared" si="4"/>
        <v>0</v>
      </c>
      <c r="M17" s="36">
        <f t="shared" si="4"/>
        <v>11.2</v>
      </c>
      <c r="N17" s="36">
        <f t="shared" si="4"/>
        <v>0.6</v>
      </c>
      <c r="P17" s="109">
        <v>1</v>
      </c>
      <c r="Q17" s="49" t="s">
        <v>114</v>
      </c>
      <c r="R17" s="34"/>
      <c r="S17" s="37"/>
      <c r="T17" s="43" t="s">
        <v>38</v>
      </c>
      <c r="U17" s="36">
        <f>U19+U18</f>
        <v>3.9</v>
      </c>
      <c r="V17" s="36">
        <f t="shared" ref="V17:AC17" si="5">V19+V18</f>
        <v>8.7000000000000011</v>
      </c>
      <c r="W17" s="36">
        <f t="shared" si="5"/>
        <v>24.700000000000003</v>
      </c>
      <c r="X17" s="36">
        <f t="shared" si="5"/>
        <v>192.3</v>
      </c>
      <c r="Y17" s="36">
        <f t="shared" si="5"/>
        <v>0.1</v>
      </c>
      <c r="Z17" s="36">
        <f t="shared" si="5"/>
        <v>0</v>
      </c>
      <c r="AA17" s="36">
        <f t="shared" si="5"/>
        <v>0</v>
      </c>
      <c r="AB17" s="36">
        <f t="shared" si="5"/>
        <v>11.2</v>
      </c>
      <c r="AC17" s="36">
        <f t="shared" si="5"/>
        <v>0.6</v>
      </c>
      <c r="AD17" s="54"/>
      <c r="AE17" s="55"/>
    </row>
    <row r="18" spans="1:31" ht="17.25" customHeight="1" x14ac:dyDescent="0.65">
      <c r="A18" s="44"/>
      <c r="B18" s="42" t="s">
        <v>0</v>
      </c>
      <c r="C18" s="37">
        <v>10</v>
      </c>
      <c r="D18" s="37">
        <v>10</v>
      </c>
      <c r="E18" s="37"/>
      <c r="F18" s="37">
        <v>0.1</v>
      </c>
      <c r="G18" s="37">
        <v>8.3000000000000007</v>
      </c>
      <c r="H18" s="37">
        <v>0.1</v>
      </c>
      <c r="I18" s="37">
        <v>74.8</v>
      </c>
      <c r="J18" s="37">
        <v>0</v>
      </c>
      <c r="K18" s="37">
        <v>0</v>
      </c>
      <c r="L18" s="37">
        <v>0</v>
      </c>
      <c r="M18" s="37">
        <v>1.2</v>
      </c>
      <c r="N18" s="37">
        <v>0</v>
      </c>
      <c r="P18" s="109"/>
      <c r="Q18" s="106" t="s">
        <v>0</v>
      </c>
      <c r="R18" s="37">
        <v>10</v>
      </c>
      <c r="S18" s="37">
        <v>10</v>
      </c>
      <c r="T18" s="37"/>
      <c r="U18" s="37">
        <v>0.1</v>
      </c>
      <c r="V18" s="37">
        <v>8.3000000000000007</v>
      </c>
      <c r="W18" s="37">
        <v>0.1</v>
      </c>
      <c r="X18" s="37">
        <v>74.8</v>
      </c>
      <c r="Y18" s="37">
        <v>0</v>
      </c>
      <c r="Z18" s="37">
        <v>0</v>
      </c>
      <c r="AA18" s="37">
        <v>0</v>
      </c>
      <c r="AB18" s="37">
        <v>1.2</v>
      </c>
      <c r="AC18" s="37">
        <v>0</v>
      </c>
      <c r="AD18" s="57"/>
      <c r="AE18" s="55"/>
    </row>
    <row r="19" spans="1:31" ht="17.25" customHeight="1" x14ac:dyDescent="0.65">
      <c r="A19" s="45"/>
      <c r="B19" s="38" t="s">
        <v>39</v>
      </c>
      <c r="C19" s="37">
        <v>50</v>
      </c>
      <c r="D19" s="37">
        <v>50</v>
      </c>
      <c r="E19" s="37"/>
      <c r="F19" s="37">
        <v>3.8</v>
      </c>
      <c r="G19" s="37">
        <v>0.4</v>
      </c>
      <c r="H19" s="37">
        <v>24.6</v>
      </c>
      <c r="I19" s="37">
        <v>117.5</v>
      </c>
      <c r="J19" s="37">
        <v>0.1</v>
      </c>
      <c r="K19" s="37">
        <v>0</v>
      </c>
      <c r="L19" s="37">
        <v>0</v>
      </c>
      <c r="M19" s="37">
        <v>10</v>
      </c>
      <c r="N19" s="37">
        <v>0.6</v>
      </c>
      <c r="P19" s="109"/>
      <c r="Q19" s="52" t="s">
        <v>39</v>
      </c>
      <c r="R19" s="37">
        <v>50</v>
      </c>
      <c r="S19" s="37">
        <v>50</v>
      </c>
      <c r="T19" s="37"/>
      <c r="U19" s="37">
        <v>3.8</v>
      </c>
      <c r="V19" s="37">
        <v>0.4</v>
      </c>
      <c r="W19" s="37">
        <v>24.6</v>
      </c>
      <c r="X19" s="37">
        <v>117.5</v>
      </c>
      <c r="Y19" s="37">
        <v>0.1</v>
      </c>
      <c r="Z19" s="37">
        <v>0</v>
      </c>
      <c r="AA19" s="37">
        <v>0</v>
      </c>
      <c r="AB19" s="37">
        <v>10</v>
      </c>
      <c r="AC19" s="37">
        <v>0.6</v>
      </c>
      <c r="AD19" s="57"/>
      <c r="AE19" s="55"/>
    </row>
    <row r="20" spans="1:31" ht="18" customHeight="1" x14ac:dyDescent="0.65">
      <c r="A20" s="10"/>
      <c r="B20" s="46" t="s">
        <v>11</v>
      </c>
      <c r="C20" s="37"/>
      <c r="D20" s="37"/>
      <c r="E20" s="37"/>
      <c r="F20" s="36">
        <f>F8+F13+F17</f>
        <v>68.400000000000006</v>
      </c>
      <c r="G20" s="36">
        <f>G8+G13+G17</f>
        <v>42.300000000000004</v>
      </c>
      <c r="H20" s="36">
        <f>H8+H13+H17</f>
        <v>58.2</v>
      </c>
      <c r="I20" s="36">
        <v>470.44</v>
      </c>
      <c r="J20" s="36">
        <v>52.3</v>
      </c>
      <c r="K20" s="36">
        <v>0.8</v>
      </c>
      <c r="L20" s="36">
        <v>2.6</v>
      </c>
      <c r="M20" s="36">
        <v>261.39999999999998</v>
      </c>
      <c r="N20" s="36">
        <v>1.7</v>
      </c>
      <c r="P20" s="109"/>
      <c r="Q20" s="111" t="s">
        <v>11</v>
      </c>
      <c r="R20" s="112"/>
      <c r="S20" s="112"/>
      <c r="T20" s="112"/>
      <c r="U20" s="113">
        <f>U8+U13+U17</f>
        <v>68.400000000000006</v>
      </c>
      <c r="V20" s="113">
        <f t="shared" ref="V20:AC20" si="6">V8+V13+V17</f>
        <v>42.300000000000004</v>
      </c>
      <c r="W20" s="113">
        <f t="shared" si="6"/>
        <v>58.2</v>
      </c>
      <c r="X20" s="113">
        <f t="shared" si="6"/>
        <v>470.44</v>
      </c>
      <c r="Y20" s="113">
        <f t="shared" si="6"/>
        <v>52.300000000000004</v>
      </c>
      <c r="Z20" s="113">
        <f t="shared" si="6"/>
        <v>0.8</v>
      </c>
      <c r="AA20" s="113">
        <f t="shared" si="6"/>
        <v>2.6</v>
      </c>
      <c r="AB20" s="113">
        <f t="shared" si="6"/>
        <v>261.39999999999998</v>
      </c>
      <c r="AC20" s="113">
        <f t="shared" si="6"/>
        <v>1.7000000000000002</v>
      </c>
      <c r="AD20" s="54"/>
      <c r="AE20" s="55"/>
    </row>
    <row r="21" spans="1:31" x14ac:dyDescent="0.35">
      <c r="A21" s="10"/>
      <c r="B21" s="10"/>
      <c r="C21" s="10"/>
      <c r="D21" s="10"/>
      <c r="E21" s="10"/>
      <c r="F21" s="33" t="s">
        <v>116</v>
      </c>
      <c r="G21" s="10"/>
      <c r="H21" s="10"/>
      <c r="I21" s="10"/>
      <c r="J21" s="10"/>
      <c r="K21" s="10"/>
      <c r="L21" s="10"/>
      <c r="M21" s="10"/>
      <c r="N21" s="10"/>
      <c r="P21" s="109"/>
      <c r="Q21" s="117"/>
      <c r="R21" s="117"/>
      <c r="S21" s="117"/>
      <c r="T21" s="117"/>
      <c r="U21" s="117" t="s">
        <v>116</v>
      </c>
      <c r="V21" s="117"/>
      <c r="W21" s="117"/>
      <c r="X21" s="117"/>
      <c r="Y21" s="117"/>
      <c r="Z21" s="117"/>
      <c r="AA21" s="117"/>
      <c r="AB21" s="117"/>
      <c r="AC21" s="117"/>
      <c r="AD21" s="55"/>
      <c r="AE21" s="55"/>
    </row>
    <row r="22" spans="1:31" ht="17.25" customHeight="1" x14ac:dyDescent="0.65">
      <c r="A22" s="37">
        <v>399</v>
      </c>
      <c r="B22" s="36" t="s">
        <v>41</v>
      </c>
      <c r="C22" s="36">
        <v>200</v>
      </c>
      <c r="D22" s="36">
        <v>200</v>
      </c>
      <c r="E22" s="36">
        <v>200</v>
      </c>
      <c r="F22" s="36">
        <v>1.2</v>
      </c>
      <c r="G22" s="36">
        <v>0.2</v>
      </c>
      <c r="H22" s="36">
        <v>2.2999999999999998</v>
      </c>
      <c r="I22" s="36">
        <v>10.6</v>
      </c>
      <c r="J22" s="36">
        <v>0.1</v>
      </c>
      <c r="K22" s="36">
        <v>0</v>
      </c>
      <c r="L22" s="36">
        <v>42</v>
      </c>
      <c r="M22" s="36">
        <v>25</v>
      </c>
      <c r="N22" s="36">
        <v>1.7</v>
      </c>
      <c r="P22" s="109">
        <v>401</v>
      </c>
      <c r="Q22" s="49" t="s">
        <v>201</v>
      </c>
      <c r="R22" s="36">
        <v>185</v>
      </c>
      <c r="S22" s="36">
        <v>180</v>
      </c>
      <c r="T22" s="36">
        <v>180</v>
      </c>
      <c r="U22" s="36">
        <v>5.22</v>
      </c>
      <c r="V22" s="36">
        <v>4.5</v>
      </c>
      <c r="W22" s="36">
        <v>7.56</v>
      </c>
      <c r="X22" s="36">
        <v>92</v>
      </c>
      <c r="Y22" s="36">
        <v>0.04</v>
      </c>
      <c r="Z22" s="36">
        <v>0.23</v>
      </c>
      <c r="AA22" s="36">
        <v>0.54</v>
      </c>
      <c r="AB22" s="36">
        <v>232</v>
      </c>
      <c r="AC22" s="36">
        <v>0.18</v>
      </c>
      <c r="AD22" s="54"/>
      <c r="AE22" s="55"/>
    </row>
    <row r="23" spans="1:31" ht="19" x14ac:dyDescent="0.65">
      <c r="A23" s="10"/>
      <c r="B23" s="10"/>
      <c r="C23" s="10"/>
      <c r="D23" s="10"/>
      <c r="E23" s="10"/>
      <c r="F23" s="10"/>
      <c r="G23" s="10" t="s">
        <v>42</v>
      </c>
      <c r="H23" s="10"/>
      <c r="I23" s="10"/>
      <c r="J23" s="10"/>
      <c r="K23" s="10"/>
      <c r="L23" s="10"/>
      <c r="M23" s="10"/>
      <c r="N23" s="10"/>
      <c r="P23" s="109"/>
      <c r="Q23" s="117"/>
      <c r="R23" s="117"/>
      <c r="S23" s="117"/>
      <c r="T23" s="117"/>
      <c r="U23" s="117"/>
      <c r="V23" s="117" t="s">
        <v>42</v>
      </c>
      <c r="W23" s="117"/>
      <c r="X23" s="117"/>
      <c r="Y23" s="117"/>
      <c r="Z23" s="117"/>
      <c r="AA23" s="117"/>
      <c r="AB23" s="117"/>
      <c r="AC23" s="117"/>
      <c r="AD23" s="57"/>
      <c r="AE23" s="55"/>
    </row>
    <row r="24" spans="1:31" ht="19" x14ac:dyDescent="0.6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P24" s="32">
        <v>34</v>
      </c>
      <c r="Q24" s="36" t="s">
        <v>191</v>
      </c>
      <c r="R24" s="36"/>
      <c r="S24" s="36"/>
      <c r="T24" s="36">
        <v>60</v>
      </c>
      <c r="U24" s="36">
        <f>U25+U26+U27</f>
        <v>0.2</v>
      </c>
      <c r="V24" s="36">
        <f t="shared" ref="V24:AC24" si="7">V25+V26+V27</f>
        <v>0.3</v>
      </c>
      <c r="W24" s="36">
        <f t="shared" si="7"/>
        <v>0.9</v>
      </c>
      <c r="X24" s="36">
        <f t="shared" si="7"/>
        <v>31.5</v>
      </c>
      <c r="Y24" s="36">
        <f t="shared" si="7"/>
        <v>0</v>
      </c>
      <c r="Z24" s="36">
        <f t="shared" si="7"/>
        <v>0</v>
      </c>
      <c r="AA24" s="36">
        <f t="shared" si="7"/>
        <v>2.6</v>
      </c>
      <c r="AB24" s="36">
        <f t="shared" si="7"/>
        <v>4.4000000000000004</v>
      </c>
      <c r="AC24" s="36">
        <f t="shared" si="7"/>
        <v>0.1</v>
      </c>
      <c r="AD24" s="57"/>
      <c r="AE24" s="55"/>
    </row>
    <row r="25" spans="1:31" ht="19" x14ac:dyDescent="0.6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P25" s="35"/>
      <c r="Q25" s="38" t="s">
        <v>140</v>
      </c>
      <c r="R25" s="37">
        <v>20</v>
      </c>
      <c r="S25" s="37">
        <v>20</v>
      </c>
      <c r="T25" s="37">
        <v>20</v>
      </c>
      <c r="U25" s="37"/>
      <c r="V25" s="37"/>
      <c r="W25" s="37"/>
      <c r="X25" s="37"/>
      <c r="Y25" s="37"/>
      <c r="Z25" s="37"/>
      <c r="AA25" s="37"/>
      <c r="AB25" s="37"/>
      <c r="AC25" s="37"/>
      <c r="AD25" s="57"/>
      <c r="AE25" s="55"/>
    </row>
    <row r="26" spans="1:31" ht="19" x14ac:dyDescent="0.6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P26" s="35"/>
      <c r="Q26" s="38" t="s">
        <v>59</v>
      </c>
      <c r="R26" s="37">
        <v>6</v>
      </c>
      <c r="S26" s="37">
        <v>6</v>
      </c>
      <c r="T26" s="37">
        <v>3</v>
      </c>
      <c r="U26" s="37">
        <v>0</v>
      </c>
      <c r="V26" s="37">
        <v>0.3</v>
      </c>
      <c r="W26" s="37">
        <v>0</v>
      </c>
      <c r="X26" s="37">
        <v>27</v>
      </c>
      <c r="Y26" s="37">
        <v>0</v>
      </c>
      <c r="Z26" s="37">
        <v>0</v>
      </c>
      <c r="AA26" s="37">
        <v>0</v>
      </c>
      <c r="AB26" s="37">
        <v>0</v>
      </c>
      <c r="AC26" s="37">
        <v>0</v>
      </c>
      <c r="AD26" s="57"/>
      <c r="AE26" s="55"/>
    </row>
    <row r="27" spans="1:31" ht="18.75" customHeight="1" x14ac:dyDescent="0.65">
      <c r="A27" s="41">
        <v>87</v>
      </c>
      <c r="B27" s="47" t="s">
        <v>115</v>
      </c>
      <c r="C27" s="34"/>
      <c r="D27" s="37"/>
      <c r="E27" s="36">
        <v>250</v>
      </c>
      <c r="F27" s="36" t="e">
        <f>#REF!+#REF!+F28+F29+F30+F31</f>
        <v>#REF!</v>
      </c>
      <c r="G27" s="36" t="e">
        <f>#REF!+#REF!+G28+G29+G30+G31</f>
        <v>#REF!</v>
      </c>
      <c r="H27" s="36" t="e">
        <f>#REF!+#REF!+H28+H29+H30+H31</f>
        <v>#REF!</v>
      </c>
      <c r="I27" s="36" t="e">
        <f>#REF!+#REF!+I28+I29+I30+I31</f>
        <v>#REF!</v>
      </c>
      <c r="J27" s="36" t="e">
        <f>#REF!+#REF!+J28+J29+J30+J31</f>
        <v>#REF!</v>
      </c>
      <c r="K27" s="36" t="e">
        <f>#REF!+#REF!+K28+K29+K30+K31</f>
        <v>#REF!</v>
      </c>
      <c r="L27" s="36" t="e">
        <f>#REF!+#REF!+L28+L29+L30+L31</f>
        <v>#REF!</v>
      </c>
      <c r="M27" s="36" t="e">
        <f>#REF!+#REF!+M28+M29+M30+M31</f>
        <v>#REF!</v>
      </c>
      <c r="N27" s="36" t="e">
        <f>#REF!+#REF!+N28+N29+N30+N31</f>
        <v>#REF!</v>
      </c>
      <c r="P27" s="39"/>
      <c r="Q27" s="38" t="s">
        <v>4</v>
      </c>
      <c r="R27" s="37">
        <v>15</v>
      </c>
      <c r="S27" s="37">
        <v>12</v>
      </c>
      <c r="T27" s="37">
        <v>12</v>
      </c>
      <c r="U27" s="37">
        <v>0.2</v>
      </c>
      <c r="V27" s="37">
        <v>0</v>
      </c>
      <c r="W27" s="37">
        <v>0.9</v>
      </c>
      <c r="X27" s="37">
        <v>4.5</v>
      </c>
      <c r="Y27" s="37">
        <v>0</v>
      </c>
      <c r="Z27" s="37">
        <v>0</v>
      </c>
      <c r="AA27" s="37">
        <v>2.6</v>
      </c>
      <c r="AB27" s="37">
        <v>4.4000000000000004</v>
      </c>
      <c r="AC27" s="37">
        <v>0.1</v>
      </c>
      <c r="AD27" s="54"/>
      <c r="AE27" s="55"/>
    </row>
    <row r="28" spans="1:31" ht="16.5" customHeight="1" x14ac:dyDescent="0.65">
      <c r="A28" s="35"/>
      <c r="B28" s="38" t="s">
        <v>44</v>
      </c>
      <c r="C28" s="37">
        <v>7</v>
      </c>
      <c r="D28" s="37">
        <v>7</v>
      </c>
      <c r="E28" s="37"/>
      <c r="F28" s="37">
        <v>0.8</v>
      </c>
      <c r="G28" s="37">
        <v>0.2</v>
      </c>
      <c r="H28" s="37">
        <v>4.5999999999999996</v>
      </c>
      <c r="I28" s="37">
        <v>23.4</v>
      </c>
      <c r="J28" s="37">
        <v>0</v>
      </c>
      <c r="K28" s="37">
        <v>0</v>
      </c>
      <c r="L28" s="37">
        <v>0</v>
      </c>
      <c r="M28" s="37">
        <v>1.8</v>
      </c>
      <c r="N28" s="37">
        <v>0.2</v>
      </c>
      <c r="P28" s="109">
        <v>87</v>
      </c>
      <c r="Q28" s="107" t="s">
        <v>115</v>
      </c>
      <c r="R28" s="34"/>
      <c r="S28" s="37"/>
      <c r="T28" s="36">
        <v>250</v>
      </c>
      <c r="U28" s="36">
        <f>U29+U30+U31+U32+U33+U34</f>
        <v>9.5999999999999979</v>
      </c>
      <c r="V28" s="36">
        <f t="shared" ref="V28:AC28" si="8">V29+V30+V31+V32+V33+V34</f>
        <v>4.2</v>
      </c>
      <c r="W28" s="36">
        <f t="shared" si="8"/>
        <v>19.399999999999999</v>
      </c>
      <c r="X28" s="36">
        <f t="shared" si="8"/>
        <v>179</v>
      </c>
      <c r="Y28" s="36">
        <f t="shared" si="8"/>
        <v>0.1</v>
      </c>
      <c r="Z28" s="36">
        <f t="shared" si="8"/>
        <v>0.2</v>
      </c>
      <c r="AA28" s="36">
        <f t="shared" si="8"/>
        <v>21.200000000000003</v>
      </c>
      <c r="AB28" s="36">
        <f t="shared" si="8"/>
        <v>50.599999999999994</v>
      </c>
      <c r="AC28" s="36">
        <f t="shared" si="8"/>
        <v>1.5000000000000002</v>
      </c>
      <c r="AD28" s="57"/>
      <c r="AE28" s="55"/>
    </row>
    <row r="29" spans="1:31" ht="16.5" customHeight="1" x14ac:dyDescent="0.65">
      <c r="A29" s="35"/>
      <c r="B29" s="38" t="s">
        <v>45</v>
      </c>
      <c r="C29" s="37">
        <v>100</v>
      </c>
      <c r="D29" s="37">
        <v>80</v>
      </c>
      <c r="E29" s="37"/>
      <c r="F29" s="37">
        <v>1.6</v>
      </c>
      <c r="G29" s="37">
        <v>0.3</v>
      </c>
      <c r="H29" s="37">
        <v>13</v>
      </c>
      <c r="I29" s="37">
        <v>61.6</v>
      </c>
      <c r="J29" s="37">
        <v>0.1</v>
      </c>
      <c r="K29" s="37">
        <v>0.1</v>
      </c>
      <c r="L29" s="37">
        <v>16</v>
      </c>
      <c r="M29" s="37">
        <v>8</v>
      </c>
      <c r="N29" s="37">
        <v>0.7</v>
      </c>
      <c r="P29" s="109"/>
      <c r="Q29" s="106" t="s">
        <v>110</v>
      </c>
      <c r="R29" s="37">
        <v>50</v>
      </c>
      <c r="S29" s="37">
        <v>30</v>
      </c>
      <c r="T29" s="37"/>
      <c r="U29" s="37">
        <v>6.8</v>
      </c>
      <c r="V29" s="37">
        <v>3.4</v>
      </c>
      <c r="W29" s="37">
        <v>0</v>
      </c>
      <c r="X29" s="37">
        <v>58</v>
      </c>
      <c r="Y29" s="37">
        <v>0</v>
      </c>
      <c r="Z29" s="37">
        <v>0.1</v>
      </c>
      <c r="AA29" s="37">
        <v>0</v>
      </c>
      <c r="AB29" s="37">
        <v>32</v>
      </c>
      <c r="AC29" s="37">
        <v>0.4</v>
      </c>
      <c r="AD29" s="57"/>
      <c r="AE29" s="55"/>
    </row>
    <row r="30" spans="1:31" ht="15.75" customHeight="1" x14ac:dyDescent="0.65">
      <c r="A30" s="35"/>
      <c r="B30" s="38" t="s">
        <v>4</v>
      </c>
      <c r="C30" s="37">
        <v>20</v>
      </c>
      <c r="D30" s="37">
        <v>15</v>
      </c>
      <c r="E30" s="37"/>
      <c r="F30" s="37">
        <v>0.2</v>
      </c>
      <c r="G30" s="37">
        <v>0</v>
      </c>
      <c r="H30" s="37">
        <v>0.9</v>
      </c>
      <c r="I30" s="37">
        <v>4.5</v>
      </c>
      <c r="J30" s="37">
        <v>0</v>
      </c>
      <c r="K30" s="37">
        <v>0</v>
      </c>
      <c r="L30" s="37">
        <v>2.6</v>
      </c>
      <c r="M30" s="37">
        <v>4.4000000000000004</v>
      </c>
      <c r="N30" s="37">
        <v>0.1</v>
      </c>
      <c r="P30" s="109"/>
      <c r="Q30" s="52" t="s">
        <v>43</v>
      </c>
      <c r="R30" s="37">
        <v>6</v>
      </c>
      <c r="S30" s="37">
        <v>6</v>
      </c>
      <c r="T30" s="37"/>
      <c r="U30" s="37">
        <v>0</v>
      </c>
      <c r="V30" s="37">
        <v>0.3</v>
      </c>
      <c r="W30" s="37">
        <v>0</v>
      </c>
      <c r="X30" s="37">
        <v>27</v>
      </c>
      <c r="Y30" s="37">
        <v>0</v>
      </c>
      <c r="Z30" s="37">
        <v>0</v>
      </c>
      <c r="AA30" s="37">
        <v>0</v>
      </c>
      <c r="AB30" s="37">
        <v>0</v>
      </c>
      <c r="AC30" s="37">
        <v>0</v>
      </c>
      <c r="AD30" s="57"/>
      <c r="AE30" s="55"/>
    </row>
    <row r="31" spans="1:31" ht="15.75" customHeight="1" x14ac:dyDescent="0.65">
      <c r="A31" s="39"/>
      <c r="B31" s="40" t="s">
        <v>5</v>
      </c>
      <c r="C31" s="37">
        <v>20</v>
      </c>
      <c r="D31" s="37">
        <v>15</v>
      </c>
      <c r="E31" s="37"/>
      <c r="F31" s="37">
        <v>0.2</v>
      </c>
      <c r="G31" s="37">
        <v>0</v>
      </c>
      <c r="H31" s="37">
        <v>0.9</v>
      </c>
      <c r="I31" s="37">
        <v>4.5</v>
      </c>
      <c r="J31" s="37">
        <v>0</v>
      </c>
      <c r="K31" s="37">
        <v>0</v>
      </c>
      <c r="L31" s="37">
        <v>2.6</v>
      </c>
      <c r="M31" s="37">
        <v>4.4000000000000004</v>
      </c>
      <c r="N31" s="37">
        <v>0.1</v>
      </c>
      <c r="P31" s="109"/>
      <c r="Q31" s="52" t="s">
        <v>44</v>
      </c>
      <c r="R31" s="37">
        <v>7</v>
      </c>
      <c r="S31" s="37">
        <v>7</v>
      </c>
      <c r="T31" s="37"/>
      <c r="U31" s="37">
        <v>0.8</v>
      </c>
      <c r="V31" s="37">
        <v>0.2</v>
      </c>
      <c r="W31" s="37">
        <v>4.5999999999999996</v>
      </c>
      <c r="X31" s="37">
        <v>23.4</v>
      </c>
      <c r="Y31" s="37">
        <v>0</v>
      </c>
      <c r="Z31" s="37">
        <v>0</v>
      </c>
      <c r="AA31" s="37">
        <v>0</v>
      </c>
      <c r="AB31" s="37">
        <v>1.8</v>
      </c>
      <c r="AC31" s="37">
        <v>0.2</v>
      </c>
      <c r="AD31" s="57"/>
      <c r="AE31" s="55"/>
    </row>
    <row r="32" spans="1:31" ht="16.5" customHeight="1" x14ac:dyDescent="0.65">
      <c r="A32" s="41">
        <v>298</v>
      </c>
      <c r="B32" s="47" t="s">
        <v>111</v>
      </c>
      <c r="C32" s="34"/>
      <c r="D32" s="37"/>
      <c r="E32" s="36">
        <v>200</v>
      </c>
      <c r="F32" s="36">
        <f>F33+F34+F35+F36+F37+F38+F39</f>
        <v>18.399999999999999</v>
      </c>
      <c r="G32" s="36">
        <v>17.600000000000001</v>
      </c>
      <c r="H32" s="36">
        <v>19.600000000000001</v>
      </c>
      <c r="I32" s="36">
        <v>311.94</v>
      </c>
      <c r="J32" s="36">
        <v>0.1</v>
      </c>
      <c r="K32" s="36">
        <v>0.1</v>
      </c>
      <c r="L32" s="36">
        <v>18.8</v>
      </c>
      <c r="M32" s="36">
        <v>45</v>
      </c>
      <c r="N32" s="36">
        <v>3.7</v>
      </c>
      <c r="P32" s="109"/>
      <c r="Q32" s="52" t="s">
        <v>45</v>
      </c>
      <c r="R32" s="37">
        <v>100</v>
      </c>
      <c r="S32" s="37">
        <v>80</v>
      </c>
      <c r="T32" s="37"/>
      <c r="U32" s="37">
        <v>1.6</v>
      </c>
      <c r="V32" s="37">
        <v>0.3</v>
      </c>
      <c r="W32" s="37">
        <v>13</v>
      </c>
      <c r="X32" s="37">
        <v>61.6</v>
      </c>
      <c r="Y32" s="37">
        <v>0.1</v>
      </c>
      <c r="Z32" s="37">
        <v>0.1</v>
      </c>
      <c r="AA32" s="37">
        <v>16</v>
      </c>
      <c r="AB32" s="37">
        <v>8</v>
      </c>
      <c r="AC32" s="37">
        <v>0.7</v>
      </c>
      <c r="AD32" s="54"/>
      <c r="AE32" s="55"/>
    </row>
    <row r="33" spans="1:31" ht="15.75" customHeight="1" x14ac:dyDescent="0.65">
      <c r="A33" s="35"/>
      <c r="B33" s="38" t="s">
        <v>46</v>
      </c>
      <c r="C33" s="37">
        <v>100</v>
      </c>
      <c r="D33" s="37">
        <v>80</v>
      </c>
      <c r="E33" s="37"/>
      <c r="F33" s="37">
        <v>14.9</v>
      </c>
      <c r="G33" s="37">
        <v>12.8</v>
      </c>
      <c r="H33" s="37">
        <v>0</v>
      </c>
      <c r="I33" s="37">
        <v>174.4</v>
      </c>
      <c r="J33" s="37">
        <v>0</v>
      </c>
      <c r="K33" s="37">
        <v>0.1</v>
      </c>
      <c r="L33" s="37">
        <v>0</v>
      </c>
      <c r="M33" s="37">
        <v>7.2</v>
      </c>
      <c r="N33" s="37">
        <v>2.2000000000000002</v>
      </c>
      <c r="P33" s="109"/>
      <c r="Q33" s="52" t="s">
        <v>4</v>
      </c>
      <c r="R33" s="37">
        <v>20</v>
      </c>
      <c r="S33" s="37">
        <v>15</v>
      </c>
      <c r="T33" s="37"/>
      <c r="U33" s="37">
        <v>0.2</v>
      </c>
      <c r="V33" s="37">
        <v>0</v>
      </c>
      <c r="W33" s="37">
        <v>0.9</v>
      </c>
      <c r="X33" s="37">
        <v>4.5</v>
      </c>
      <c r="Y33" s="37">
        <v>0</v>
      </c>
      <c r="Z33" s="37">
        <v>0</v>
      </c>
      <c r="AA33" s="37">
        <v>2.6</v>
      </c>
      <c r="AB33" s="37">
        <v>4.4000000000000004</v>
      </c>
      <c r="AC33" s="37">
        <v>0.1</v>
      </c>
      <c r="AD33" s="57"/>
      <c r="AE33" s="55"/>
    </row>
    <row r="34" spans="1:31" ht="15.75" customHeight="1" x14ac:dyDescent="0.65">
      <c r="A34" s="35"/>
      <c r="B34" s="38" t="s">
        <v>0</v>
      </c>
      <c r="C34" s="37">
        <v>5</v>
      </c>
      <c r="D34" s="37">
        <v>5</v>
      </c>
      <c r="E34" s="37"/>
      <c r="F34" s="37">
        <v>0</v>
      </c>
      <c r="G34" s="37">
        <v>4.0999999999999996</v>
      </c>
      <c r="H34" s="37">
        <v>0</v>
      </c>
      <c r="I34" s="37">
        <v>37.04</v>
      </c>
      <c r="J34" s="37">
        <v>0</v>
      </c>
      <c r="K34" s="37">
        <v>0</v>
      </c>
      <c r="L34" s="37">
        <v>0</v>
      </c>
      <c r="M34" s="37">
        <v>0.6</v>
      </c>
      <c r="N34" s="37">
        <v>0</v>
      </c>
      <c r="P34" s="109"/>
      <c r="Q34" s="105" t="s">
        <v>5</v>
      </c>
      <c r="R34" s="37">
        <v>20</v>
      </c>
      <c r="S34" s="37">
        <v>15</v>
      </c>
      <c r="T34" s="37"/>
      <c r="U34" s="37">
        <v>0.2</v>
      </c>
      <c r="V34" s="37">
        <v>0</v>
      </c>
      <c r="W34" s="37">
        <v>0.9</v>
      </c>
      <c r="X34" s="37">
        <v>4.5</v>
      </c>
      <c r="Y34" s="37">
        <v>0</v>
      </c>
      <c r="Z34" s="37">
        <v>0</v>
      </c>
      <c r="AA34" s="37">
        <v>2.6</v>
      </c>
      <c r="AB34" s="37">
        <v>4.4000000000000004</v>
      </c>
      <c r="AC34" s="37">
        <v>0.1</v>
      </c>
      <c r="AD34" s="57"/>
      <c r="AE34" s="55"/>
    </row>
    <row r="35" spans="1:31" ht="15.75" customHeight="1" x14ac:dyDescent="0.65">
      <c r="A35" s="35"/>
      <c r="B35" s="38" t="s">
        <v>1</v>
      </c>
      <c r="C35" s="48">
        <v>0.1</v>
      </c>
      <c r="D35" s="37">
        <v>4</v>
      </c>
      <c r="E35" s="37"/>
      <c r="F35" s="37">
        <v>0</v>
      </c>
      <c r="G35" s="37">
        <v>0</v>
      </c>
      <c r="H35" s="37">
        <v>0</v>
      </c>
      <c r="I35" s="37">
        <v>0.2</v>
      </c>
      <c r="J35" s="37">
        <v>0</v>
      </c>
      <c r="K35" s="37">
        <v>0</v>
      </c>
      <c r="L35" s="37">
        <v>0</v>
      </c>
      <c r="M35" s="37">
        <v>0.1</v>
      </c>
      <c r="N35" s="37">
        <v>0</v>
      </c>
      <c r="P35" s="109">
        <v>298</v>
      </c>
      <c r="Q35" s="107" t="s">
        <v>111</v>
      </c>
      <c r="R35" s="34"/>
      <c r="S35" s="37"/>
      <c r="T35" s="36">
        <v>200</v>
      </c>
      <c r="U35" s="36">
        <f>U36+U37+U38+U39+U40+U41+U42</f>
        <v>18.399999999999999</v>
      </c>
      <c r="V35" s="36">
        <v>17.600000000000001</v>
      </c>
      <c r="W35" s="36">
        <v>19.600000000000001</v>
      </c>
      <c r="X35" s="36">
        <v>311.94</v>
      </c>
      <c r="Y35" s="36">
        <v>0.1</v>
      </c>
      <c r="Z35" s="36">
        <v>0.1</v>
      </c>
      <c r="AA35" s="36">
        <v>18.8</v>
      </c>
      <c r="AB35" s="36">
        <v>45</v>
      </c>
      <c r="AC35" s="36">
        <v>3.7</v>
      </c>
      <c r="AD35" s="57"/>
      <c r="AE35" s="55"/>
    </row>
    <row r="36" spans="1:31" ht="16.5" customHeight="1" x14ac:dyDescent="0.65">
      <c r="A36" s="35"/>
      <c r="B36" s="38" t="s">
        <v>2</v>
      </c>
      <c r="C36" s="37">
        <v>20</v>
      </c>
      <c r="D36" s="37">
        <v>20</v>
      </c>
      <c r="E36" s="37"/>
      <c r="F36" s="37">
        <v>2.1</v>
      </c>
      <c r="G36" s="37">
        <v>0.6</v>
      </c>
      <c r="H36" s="37">
        <v>13.2</v>
      </c>
      <c r="I36" s="37">
        <v>66.7</v>
      </c>
      <c r="J36" s="37">
        <v>0.1</v>
      </c>
      <c r="K36" s="37">
        <v>0</v>
      </c>
      <c r="L36" s="37">
        <v>0.6</v>
      </c>
      <c r="M36" s="37">
        <v>5.0999999999999996</v>
      </c>
      <c r="N36" s="37">
        <v>0.6</v>
      </c>
      <c r="P36" s="109"/>
      <c r="Q36" s="52" t="s">
        <v>46</v>
      </c>
      <c r="R36" s="37">
        <v>100</v>
      </c>
      <c r="S36" s="37">
        <v>80</v>
      </c>
      <c r="T36" s="37"/>
      <c r="U36" s="37">
        <v>14.9</v>
      </c>
      <c r="V36" s="37">
        <v>12.8</v>
      </c>
      <c r="W36" s="37">
        <v>0</v>
      </c>
      <c r="X36" s="37">
        <v>174.4</v>
      </c>
      <c r="Y36" s="37">
        <v>0</v>
      </c>
      <c r="Z36" s="37">
        <v>0.1</v>
      </c>
      <c r="AA36" s="37">
        <v>0</v>
      </c>
      <c r="AB36" s="37">
        <v>7.2</v>
      </c>
      <c r="AC36" s="37">
        <v>2.2000000000000002</v>
      </c>
      <c r="AD36" s="57"/>
      <c r="AE36" s="55"/>
    </row>
    <row r="37" spans="1:31" ht="15.75" customHeight="1" x14ac:dyDescent="0.65">
      <c r="A37" s="35"/>
      <c r="B37" s="38" t="s">
        <v>3</v>
      </c>
      <c r="C37" s="37">
        <v>100</v>
      </c>
      <c r="D37" s="37">
        <v>80</v>
      </c>
      <c r="E37" s="37"/>
      <c r="F37" s="37">
        <v>1</v>
      </c>
      <c r="G37" s="37">
        <v>0.1</v>
      </c>
      <c r="H37" s="37">
        <v>4.5999999999999996</v>
      </c>
      <c r="I37" s="37">
        <v>24.6</v>
      </c>
      <c r="J37" s="37">
        <v>0</v>
      </c>
      <c r="K37" s="37">
        <v>13.6</v>
      </c>
      <c r="L37" s="37">
        <v>0.7</v>
      </c>
      <c r="M37" s="37">
        <v>23.2</v>
      </c>
      <c r="N37" s="37">
        <v>0.7</v>
      </c>
      <c r="P37" s="109"/>
      <c r="Q37" s="52" t="s">
        <v>0</v>
      </c>
      <c r="R37" s="37">
        <v>5</v>
      </c>
      <c r="S37" s="37">
        <v>5</v>
      </c>
      <c r="T37" s="37"/>
      <c r="U37" s="37">
        <v>0</v>
      </c>
      <c r="V37" s="37">
        <v>4.0999999999999996</v>
      </c>
      <c r="W37" s="37">
        <v>0</v>
      </c>
      <c r="X37" s="37">
        <v>37.04</v>
      </c>
      <c r="Y37" s="37">
        <v>0</v>
      </c>
      <c r="Z37" s="37">
        <v>0</v>
      </c>
      <c r="AA37" s="37">
        <v>0</v>
      </c>
      <c r="AB37" s="37">
        <v>0.6</v>
      </c>
      <c r="AC37" s="37">
        <v>0</v>
      </c>
      <c r="AD37" s="57"/>
      <c r="AE37" s="55"/>
    </row>
    <row r="38" spans="1:31" ht="16.5" customHeight="1" x14ac:dyDescent="0.65">
      <c r="A38" s="35"/>
      <c r="B38" s="38" t="s">
        <v>4</v>
      </c>
      <c r="C38" s="37">
        <v>20</v>
      </c>
      <c r="D38" s="37">
        <v>15</v>
      </c>
      <c r="E38" s="37"/>
      <c r="F38" s="37">
        <v>0.2</v>
      </c>
      <c r="G38" s="37">
        <v>0</v>
      </c>
      <c r="H38" s="37">
        <v>0.9</v>
      </c>
      <c r="I38" s="37">
        <v>4.5</v>
      </c>
      <c r="J38" s="37">
        <v>0</v>
      </c>
      <c r="K38" s="37">
        <v>2.6</v>
      </c>
      <c r="L38" s="37">
        <v>0.1</v>
      </c>
      <c r="M38" s="37">
        <v>4.4000000000000004</v>
      </c>
      <c r="N38" s="37">
        <v>0.1</v>
      </c>
      <c r="P38" s="109"/>
      <c r="Q38" s="52" t="s">
        <v>1</v>
      </c>
      <c r="R38" s="48">
        <v>0.1</v>
      </c>
      <c r="S38" s="37">
        <v>4</v>
      </c>
      <c r="T38" s="37"/>
      <c r="U38" s="37">
        <v>0</v>
      </c>
      <c r="V38" s="37">
        <v>0</v>
      </c>
      <c r="W38" s="37">
        <v>0</v>
      </c>
      <c r="X38" s="37">
        <v>0.2</v>
      </c>
      <c r="Y38" s="37">
        <v>0</v>
      </c>
      <c r="Z38" s="37">
        <v>0</v>
      </c>
      <c r="AA38" s="37">
        <v>0</v>
      </c>
      <c r="AB38" s="37">
        <v>0.1</v>
      </c>
      <c r="AC38" s="37">
        <v>0</v>
      </c>
      <c r="AD38" s="57"/>
      <c r="AE38" s="55"/>
    </row>
    <row r="39" spans="1:31" ht="16.5" customHeight="1" x14ac:dyDescent="0.65">
      <c r="A39" s="39"/>
      <c r="B39" s="40" t="s">
        <v>5</v>
      </c>
      <c r="C39" s="37">
        <v>20</v>
      </c>
      <c r="D39" s="37">
        <v>15</v>
      </c>
      <c r="E39" s="37"/>
      <c r="F39" s="37">
        <v>0.2</v>
      </c>
      <c r="G39" s="37">
        <v>0</v>
      </c>
      <c r="H39" s="37">
        <v>0.9</v>
      </c>
      <c r="I39" s="37">
        <v>4.5</v>
      </c>
      <c r="J39" s="37">
        <v>0</v>
      </c>
      <c r="K39" s="37">
        <v>2.6</v>
      </c>
      <c r="L39" s="37">
        <v>0.1</v>
      </c>
      <c r="M39" s="37">
        <v>4.4000000000000004</v>
      </c>
      <c r="N39" s="37">
        <v>0.1</v>
      </c>
      <c r="P39" s="109"/>
      <c r="Q39" s="52" t="s">
        <v>2</v>
      </c>
      <c r="R39" s="37">
        <v>20</v>
      </c>
      <c r="S39" s="37">
        <v>20</v>
      </c>
      <c r="T39" s="37"/>
      <c r="U39" s="37">
        <v>2.1</v>
      </c>
      <c r="V39" s="37">
        <v>0.6</v>
      </c>
      <c r="W39" s="37">
        <v>13.2</v>
      </c>
      <c r="X39" s="37">
        <v>66.7</v>
      </c>
      <c r="Y39" s="37">
        <v>0.1</v>
      </c>
      <c r="Z39" s="37">
        <v>0</v>
      </c>
      <c r="AA39" s="37">
        <v>0.6</v>
      </c>
      <c r="AB39" s="37">
        <v>5.0999999999999996</v>
      </c>
      <c r="AC39" s="37">
        <v>0.6</v>
      </c>
      <c r="AD39" s="57"/>
      <c r="AE39" s="55"/>
    </row>
    <row r="40" spans="1:31" ht="17.25" customHeight="1" x14ac:dyDescent="0.65">
      <c r="A40" s="41">
        <v>355</v>
      </c>
      <c r="B40" s="47" t="s">
        <v>113</v>
      </c>
      <c r="C40" s="34"/>
      <c r="D40" s="37"/>
      <c r="E40" s="36">
        <v>50</v>
      </c>
      <c r="F40" s="36">
        <v>0.8</v>
      </c>
      <c r="G40" s="36">
        <v>1.8</v>
      </c>
      <c r="H40" s="36">
        <v>3.9</v>
      </c>
      <c r="I40" s="36">
        <v>34.5</v>
      </c>
      <c r="J40" s="47">
        <v>0</v>
      </c>
      <c r="K40" s="47">
        <v>0</v>
      </c>
      <c r="L40" s="47">
        <v>0.1</v>
      </c>
      <c r="M40" s="47">
        <v>10.6</v>
      </c>
      <c r="N40" s="47">
        <v>0.1</v>
      </c>
      <c r="P40" s="109"/>
      <c r="Q40" s="52" t="s">
        <v>3</v>
      </c>
      <c r="R40" s="37">
        <v>100</v>
      </c>
      <c r="S40" s="37">
        <v>80</v>
      </c>
      <c r="T40" s="37"/>
      <c r="U40" s="37">
        <v>1</v>
      </c>
      <c r="V40" s="37">
        <v>0.1</v>
      </c>
      <c r="W40" s="37">
        <v>4.5999999999999996</v>
      </c>
      <c r="X40" s="37">
        <v>24.6</v>
      </c>
      <c r="Y40" s="37">
        <v>0</v>
      </c>
      <c r="Z40" s="37">
        <v>13.6</v>
      </c>
      <c r="AA40" s="37">
        <v>0.7</v>
      </c>
      <c r="AB40" s="37">
        <v>23.2</v>
      </c>
      <c r="AC40" s="37">
        <v>0.7</v>
      </c>
      <c r="AD40" s="54"/>
      <c r="AE40" s="55"/>
    </row>
    <row r="41" spans="1:31" ht="15" customHeight="1" x14ac:dyDescent="0.65">
      <c r="A41" s="44"/>
      <c r="B41" s="38" t="s">
        <v>6</v>
      </c>
      <c r="C41" s="37">
        <v>11</v>
      </c>
      <c r="D41" s="37">
        <v>11</v>
      </c>
      <c r="E41" s="37"/>
      <c r="F41" s="37">
        <v>0.3</v>
      </c>
      <c r="G41" s="37">
        <v>1.7</v>
      </c>
      <c r="H41" s="37">
        <v>0.4</v>
      </c>
      <c r="I41" s="37">
        <v>17.8</v>
      </c>
      <c r="J41" s="37">
        <v>0</v>
      </c>
      <c r="K41" s="37">
        <v>0</v>
      </c>
      <c r="L41" s="37">
        <v>0</v>
      </c>
      <c r="M41" s="37">
        <v>9.6999999999999993</v>
      </c>
      <c r="N41" s="37">
        <v>0</v>
      </c>
      <c r="P41" s="109"/>
      <c r="Q41" s="52" t="s">
        <v>4</v>
      </c>
      <c r="R41" s="37">
        <v>20</v>
      </c>
      <c r="S41" s="37">
        <v>15</v>
      </c>
      <c r="T41" s="37"/>
      <c r="U41" s="37">
        <v>0.2</v>
      </c>
      <c r="V41" s="37">
        <v>0</v>
      </c>
      <c r="W41" s="37">
        <v>0.9</v>
      </c>
      <c r="X41" s="37">
        <v>4.5</v>
      </c>
      <c r="Y41" s="37">
        <v>0</v>
      </c>
      <c r="Z41" s="37">
        <v>2.6</v>
      </c>
      <c r="AA41" s="37">
        <v>0.1</v>
      </c>
      <c r="AB41" s="37">
        <v>4.4000000000000004</v>
      </c>
      <c r="AC41" s="37">
        <v>0.1</v>
      </c>
      <c r="AD41" s="57"/>
      <c r="AE41" s="55"/>
    </row>
    <row r="42" spans="1:31" ht="15" customHeight="1" x14ac:dyDescent="0.65">
      <c r="A42" s="44"/>
      <c r="B42" s="38" t="s">
        <v>7</v>
      </c>
      <c r="C42" s="37">
        <v>5</v>
      </c>
      <c r="D42" s="37">
        <v>5</v>
      </c>
      <c r="E42" s="37"/>
      <c r="F42" s="37">
        <v>0.5</v>
      </c>
      <c r="G42" s="37">
        <v>0.1</v>
      </c>
      <c r="H42" s="37">
        <v>3.5</v>
      </c>
      <c r="I42" s="37">
        <v>16.7</v>
      </c>
      <c r="J42" s="37">
        <v>0</v>
      </c>
      <c r="K42" s="37">
        <v>0</v>
      </c>
      <c r="L42" s="37">
        <v>0.1</v>
      </c>
      <c r="M42" s="37">
        <v>0.9</v>
      </c>
      <c r="N42" s="37">
        <v>0.1</v>
      </c>
      <c r="P42" s="109"/>
      <c r="Q42" s="105" t="s">
        <v>5</v>
      </c>
      <c r="R42" s="37">
        <v>20</v>
      </c>
      <c r="S42" s="37">
        <v>15</v>
      </c>
      <c r="T42" s="37"/>
      <c r="U42" s="37">
        <v>0.2</v>
      </c>
      <c r="V42" s="37">
        <v>0</v>
      </c>
      <c r="W42" s="37">
        <v>0.9</v>
      </c>
      <c r="X42" s="37">
        <v>4.5</v>
      </c>
      <c r="Y42" s="37">
        <v>0</v>
      </c>
      <c r="Z42" s="37">
        <v>2.6</v>
      </c>
      <c r="AA42" s="37">
        <v>0.1</v>
      </c>
      <c r="AB42" s="37">
        <v>4.4000000000000004</v>
      </c>
      <c r="AC42" s="37">
        <v>0.1</v>
      </c>
      <c r="AD42" s="57"/>
      <c r="AE42" s="55"/>
    </row>
    <row r="43" spans="1:31" ht="15" customHeight="1" x14ac:dyDescent="0.65">
      <c r="A43" s="45"/>
      <c r="B43" s="40" t="s">
        <v>8</v>
      </c>
      <c r="C43" s="37">
        <v>5</v>
      </c>
      <c r="D43" s="37">
        <v>5</v>
      </c>
      <c r="E43" s="37"/>
      <c r="F43" s="37" t="s">
        <v>9</v>
      </c>
      <c r="G43" s="37" t="s">
        <v>9</v>
      </c>
      <c r="H43" s="37" t="s">
        <v>9</v>
      </c>
      <c r="I43" s="37" t="s">
        <v>9</v>
      </c>
      <c r="J43" s="37" t="s">
        <v>9</v>
      </c>
      <c r="K43" s="37" t="s">
        <v>9</v>
      </c>
      <c r="L43" s="37" t="s">
        <v>9</v>
      </c>
      <c r="M43" s="37" t="s">
        <v>9</v>
      </c>
      <c r="N43" s="37" t="s">
        <v>9</v>
      </c>
      <c r="P43" s="109">
        <v>355</v>
      </c>
      <c r="Q43" s="107" t="s">
        <v>113</v>
      </c>
      <c r="R43" s="34"/>
      <c r="S43" s="37"/>
      <c r="T43" s="36">
        <v>50</v>
      </c>
      <c r="U43" s="36">
        <v>0.8</v>
      </c>
      <c r="V43" s="36">
        <v>1.8</v>
      </c>
      <c r="W43" s="36">
        <v>3.9</v>
      </c>
      <c r="X43" s="36">
        <v>34.5</v>
      </c>
      <c r="Y43" s="47">
        <v>0</v>
      </c>
      <c r="Z43" s="47">
        <v>0</v>
      </c>
      <c r="AA43" s="47">
        <v>0.1</v>
      </c>
      <c r="AB43" s="47">
        <v>10.6</v>
      </c>
      <c r="AC43" s="47">
        <v>0.1</v>
      </c>
      <c r="AD43" s="57"/>
      <c r="AE43" s="55"/>
    </row>
    <row r="44" spans="1:31" ht="18" customHeight="1" x14ac:dyDescent="0.65">
      <c r="A44" s="41">
        <v>376</v>
      </c>
      <c r="B44" s="36" t="s">
        <v>112</v>
      </c>
      <c r="C44" s="49"/>
      <c r="D44" s="36"/>
      <c r="E44" s="36">
        <v>200</v>
      </c>
      <c r="F44" s="36">
        <f>F47+F46+F45</f>
        <v>31.7</v>
      </c>
      <c r="G44" s="36">
        <f t="shared" ref="G44:N44" si="9">G47+G46+G45</f>
        <v>0.4</v>
      </c>
      <c r="H44" s="36">
        <f t="shared" si="9"/>
        <v>27.5</v>
      </c>
      <c r="I44" s="36">
        <f t="shared" si="9"/>
        <v>143.30000000000001</v>
      </c>
      <c r="J44" s="36">
        <f t="shared" si="9"/>
        <v>52</v>
      </c>
      <c r="K44" s="36">
        <f t="shared" si="9"/>
        <v>0.2</v>
      </c>
      <c r="L44" s="36">
        <f t="shared" si="9"/>
        <v>0.2</v>
      </c>
      <c r="M44" s="36">
        <f t="shared" si="9"/>
        <v>17.200000000000003</v>
      </c>
      <c r="N44" s="36">
        <f t="shared" si="9"/>
        <v>0.8</v>
      </c>
      <c r="P44" s="109"/>
      <c r="Q44" s="52" t="s">
        <v>6</v>
      </c>
      <c r="R44" s="37">
        <v>11</v>
      </c>
      <c r="S44" s="37">
        <v>11</v>
      </c>
      <c r="T44" s="37"/>
      <c r="U44" s="37">
        <v>0.3</v>
      </c>
      <c r="V44" s="37">
        <v>1.7</v>
      </c>
      <c r="W44" s="37">
        <v>0.4</v>
      </c>
      <c r="X44" s="37">
        <v>17.8</v>
      </c>
      <c r="Y44" s="37">
        <v>0</v>
      </c>
      <c r="Z44" s="37">
        <v>0</v>
      </c>
      <c r="AA44" s="37">
        <v>0</v>
      </c>
      <c r="AB44" s="37">
        <v>9.6999999999999993</v>
      </c>
      <c r="AC44" s="37">
        <v>0</v>
      </c>
      <c r="AD44" s="54"/>
      <c r="AE44" s="55"/>
    </row>
    <row r="45" spans="1:31" ht="15.75" customHeight="1" x14ac:dyDescent="0.65">
      <c r="A45" s="44"/>
      <c r="B45" s="38" t="s">
        <v>145</v>
      </c>
      <c r="C45" s="37">
        <v>12</v>
      </c>
      <c r="D45" s="37">
        <v>24</v>
      </c>
      <c r="E45" s="37"/>
      <c r="F45" s="37">
        <v>0.2</v>
      </c>
      <c r="G45" s="37">
        <v>0</v>
      </c>
      <c r="H45" s="37">
        <v>2.9</v>
      </c>
      <c r="I45" s="37">
        <v>12.8</v>
      </c>
      <c r="J45" s="37">
        <v>0</v>
      </c>
      <c r="K45" s="37">
        <v>0.2</v>
      </c>
      <c r="L45" s="37">
        <v>0.2</v>
      </c>
      <c r="M45" s="37">
        <v>5.4</v>
      </c>
      <c r="N45" s="37">
        <v>0.2</v>
      </c>
      <c r="P45" s="109"/>
      <c r="Q45" s="52" t="s">
        <v>7</v>
      </c>
      <c r="R45" s="37">
        <v>5</v>
      </c>
      <c r="S45" s="37">
        <v>5</v>
      </c>
      <c r="T45" s="37"/>
      <c r="U45" s="37">
        <v>0.5</v>
      </c>
      <c r="V45" s="37">
        <v>0.1</v>
      </c>
      <c r="W45" s="37">
        <v>3.5</v>
      </c>
      <c r="X45" s="37">
        <v>16.7</v>
      </c>
      <c r="Y45" s="37">
        <v>0</v>
      </c>
      <c r="Z45" s="37">
        <v>0</v>
      </c>
      <c r="AA45" s="37">
        <v>0.1</v>
      </c>
      <c r="AB45" s="37">
        <v>0.9</v>
      </c>
      <c r="AC45" s="37">
        <v>0.1</v>
      </c>
      <c r="AD45" s="57"/>
      <c r="AE45" s="55"/>
    </row>
    <row r="46" spans="1:31" ht="16.5" customHeight="1" x14ac:dyDescent="0.65">
      <c r="A46" s="44"/>
      <c r="B46" s="38" t="s">
        <v>10</v>
      </c>
      <c r="C46" s="37">
        <v>15</v>
      </c>
      <c r="D46" s="37">
        <v>15</v>
      </c>
      <c r="E46" s="37"/>
      <c r="F46" s="37">
        <v>27.7</v>
      </c>
      <c r="G46" s="37">
        <v>0</v>
      </c>
      <c r="H46" s="37">
        <v>0</v>
      </c>
      <c r="I46" s="37">
        <v>13</v>
      </c>
      <c r="J46" s="37">
        <v>51.9</v>
      </c>
      <c r="K46" s="37">
        <v>0</v>
      </c>
      <c r="L46" s="37">
        <v>0</v>
      </c>
      <c r="M46" s="37">
        <v>1.8</v>
      </c>
      <c r="N46" s="37">
        <v>0</v>
      </c>
      <c r="P46" s="109"/>
      <c r="Q46" s="105" t="s">
        <v>8</v>
      </c>
      <c r="R46" s="37">
        <v>5</v>
      </c>
      <c r="S46" s="37">
        <v>5</v>
      </c>
      <c r="T46" s="37"/>
      <c r="U46" s="37" t="s">
        <v>9</v>
      </c>
      <c r="V46" s="37" t="s">
        <v>9</v>
      </c>
      <c r="W46" s="37" t="s">
        <v>9</v>
      </c>
      <c r="X46" s="37" t="s">
        <v>9</v>
      </c>
      <c r="Y46" s="37" t="s">
        <v>9</v>
      </c>
      <c r="Z46" s="37" t="s">
        <v>9</v>
      </c>
      <c r="AA46" s="37" t="s">
        <v>9</v>
      </c>
      <c r="AB46" s="37" t="s">
        <v>9</v>
      </c>
      <c r="AC46" s="37" t="s">
        <v>9</v>
      </c>
      <c r="AD46" s="57"/>
      <c r="AE46" s="55"/>
    </row>
    <row r="47" spans="1:31" ht="17.25" customHeight="1" x14ac:dyDescent="0.65">
      <c r="A47" s="45">
        <v>1</v>
      </c>
      <c r="B47" s="50" t="s">
        <v>82</v>
      </c>
      <c r="C47" s="37">
        <v>50</v>
      </c>
      <c r="D47" s="37">
        <v>50</v>
      </c>
      <c r="E47" s="37"/>
      <c r="F47" s="37">
        <v>3.8</v>
      </c>
      <c r="G47" s="37">
        <v>0.4</v>
      </c>
      <c r="H47" s="37">
        <v>24.6</v>
      </c>
      <c r="I47" s="37">
        <v>117.5</v>
      </c>
      <c r="J47" s="37">
        <v>0.1</v>
      </c>
      <c r="K47" s="37">
        <v>0</v>
      </c>
      <c r="L47" s="37">
        <v>0</v>
      </c>
      <c r="M47" s="37">
        <v>10</v>
      </c>
      <c r="N47" s="37">
        <v>0.6</v>
      </c>
      <c r="P47" s="109">
        <v>376</v>
      </c>
      <c r="Q47" s="49" t="s">
        <v>112</v>
      </c>
      <c r="R47" s="49"/>
      <c r="S47" s="36"/>
      <c r="T47" s="36">
        <v>200</v>
      </c>
      <c r="U47" s="36">
        <f>U50+U49+U48</f>
        <v>31.7</v>
      </c>
      <c r="V47" s="36">
        <f t="shared" ref="V47:AC47" si="10">V50+V49+V48</f>
        <v>0.4</v>
      </c>
      <c r="W47" s="36">
        <f t="shared" si="10"/>
        <v>27.5</v>
      </c>
      <c r="X47" s="36">
        <f t="shared" si="10"/>
        <v>143.30000000000001</v>
      </c>
      <c r="Y47" s="36">
        <f t="shared" si="10"/>
        <v>52</v>
      </c>
      <c r="Z47" s="36">
        <f t="shared" si="10"/>
        <v>0.2</v>
      </c>
      <c r="AA47" s="36">
        <f t="shared" si="10"/>
        <v>0.2</v>
      </c>
      <c r="AB47" s="36">
        <f t="shared" si="10"/>
        <v>17.200000000000003</v>
      </c>
      <c r="AC47" s="36">
        <f t="shared" si="10"/>
        <v>0.8</v>
      </c>
      <c r="AD47" s="57"/>
      <c r="AE47" s="55"/>
    </row>
    <row r="48" spans="1:31" ht="18" customHeight="1" x14ac:dyDescent="0.65">
      <c r="A48" s="10"/>
      <c r="B48" s="37" t="s">
        <v>11</v>
      </c>
      <c r="C48" s="37"/>
      <c r="D48" s="37"/>
      <c r="E48" s="37"/>
      <c r="F48" s="36" t="e">
        <f>F27+F32+F40+F44+F47</f>
        <v>#REF!</v>
      </c>
      <c r="G48" s="36">
        <v>24.2</v>
      </c>
      <c r="H48" s="36">
        <v>75.599999999999994</v>
      </c>
      <c r="I48" s="36">
        <v>690.04</v>
      </c>
      <c r="J48" s="36">
        <v>52.2</v>
      </c>
      <c r="K48" s="36">
        <v>40.4</v>
      </c>
      <c r="L48" s="36">
        <v>7.4</v>
      </c>
      <c r="M48" s="36">
        <v>129.6</v>
      </c>
      <c r="N48" s="36">
        <v>7.4</v>
      </c>
      <c r="P48" s="109"/>
      <c r="Q48" s="52" t="s">
        <v>145</v>
      </c>
      <c r="R48" s="37">
        <v>12</v>
      </c>
      <c r="S48" s="37">
        <v>24</v>
      </c>
      <c r="T48" s="37"/>
      <c r="U48" s="37">
        <v>0.2</v>
      </c>
      <c r="V48" s="37">
        <v>0</v>
      </c>
      <c r="W48" s="37">
        <v>2.9</v>
      </c>
      <c r="X48" s="37">
        <v>12.8</v>
      </c>
      <c r="Y48" s="37">
        <v>0</v>
      </c>
      <c r="Z48" s="37">
        <v>0.2</v>
      </c>
      <c r="AA48" s="37">
        <v>0.2</v>
      </c>
      <c r="AB48" s="37">
        <v>5.4</v>
      </c>
      <c r="AC48" s="37">
        <v>0.2</v>
      </c>
      <c r="AD48" s="54"/>
      <c r="AE48" s="55"/>
    </row>
    <row r="49" spans="1:31" x14ac:dyDescent="0.35">
      <c r="A49" s="10"/>
      <c r="B49" s="10"/>
      <c r="C49" s="10"/>
      <c r="D49" s="10"/>
      <c r="E49" s="10"/>
      <c r="F49" s="10" t="s">
        <v>146</v>
      </c>
      <c r="G49" s="10"/>
      <c r="H49" s="10"/>
      <c r="I49" s="10"/>
      <c r="J49" s="10"/>
      <c r="K49" s="10"/>
      <c r="L49" s="10"/>
      <c r="M49" s="10"/>
      <c r="N49" s="10"/>
      <c r="P49" s="109"/>
      <c r="Q49" s="52" t="s">
        <v>10</v>
      </c>
      <c r="R49" s="37">
        <v>15</v>
      </c>
      <c r="S49" s="37">
        <v>15</v>
      </c>
      <c r="T49" s="37"/>
      <c r="U49" s="37">
        <v>27.7</v>
      </c>
      <c r="V49" s="37">
        <v>0</v>
      </c>
      <c r="W49" s="37">
        <v>0</v>
      </c>
      <c r="X49" s="37">
        <v>13</v>
      </c>
      <c r="Y49" s="37">
        <v>51.9</v>
      </c>
      <c r="Z49" s="37">
        <v>0</v>
      </c>
      <c r="AA49" s="37">
        <v>0</v>
      </c>
      <c r="AB49" s="37">
        <v>1.8</v>
      </c>
      <c r="AC49" s="37">
        <v>0</v>
      </c>
      <c r="AD49" s="55"/>
      <c r="AE49" s="55"/>
    </row>
    <row r="50" spans="1:31" ht="19" x14ac:dyDescent="0.65">
      <c r="A50" s="32"/>
      <c r="B50" s="49" t="s">
        <v>142</v>
      </c>
      <c r="C50" s="36"/>
      <c r="D50" s="36"/>
      <c r="E50" s="36">
        <v>200</v>
      </c>
      <c r="F50" s="51">
        <v>9.56</v>
      </c>
      <c r="G50" s="51">
        <v>8.57</v>
      </c>
      <c r="H50" s="51">
        <v>39.24</v>
      </c>
      <c r="I50" s="51">
        <v>272</v>
      </c>
      <c r="J50" s="51">
        <v>0.04</v>
      </c>
      <c r="K50" s="51">
        <v>0.08</v>
      </c>
      <c r="L50" s="51">
        <v>0.05</v>
      </c>
      <c r="M50" s="51">
        <v>37.299999999999997</v>
      </c>
      <c r="N50" s="51">
        <v>1.7</v>
      </c>
      <c r="P50" s="109">
        <v>1</v>
      </c>
      <c r="Q50" s="108" t="s">
        <v>82</v>
      </c>
      <c r="R50" s="37">
        <v>50</v>
      </c>
      <c r="S50" s="37">
        <v>50</v>
      </c>
      <c r="T50" s="37"/>
      <c r="U50" s="37">
        <v>3.8</v>
      </c>
      <c r="V50" s="37">
        <v>0.4</v>
      </c>
      <c r="W50" s="37">
        <v>24.6</v>
      </c>
      <c r="X50" s="37">
        <v>117.5</v>
      </c>
      <c r="Y50" s="37">
        <v>0.1</v>
      </c>
      <c r="Z50" s="37">
        <v>0</v>
      </c>
      <c r="AA50" s="37">
        <v>0</v>
      </c>
      <c r="AB50" s="37">
        <v>10</v>
      </c>
      <c r="AC50" s="37">
        <v>0.6</v>
      </c>
      <c r="AD50" s="101"/>
      <c r="AE50" s="55"/>
    </row>
    <row r="51" spans="1:31" x14ac:dyDescent="0.35">
      <c r="A51" s="35"/>
      <c r="B51" s="52" t="s">
        <v>143</v>
      </c>
      <c r="C51" s="37"/>
      <c r="D51" s="37"/>
      <c r="E51" s="37">
        <v>200</v>
      </c>
      <c r="F51" s="53">
        <f>F50-F52-F53</f>
        <v>5.66</v>
      </c>
      <c r="G51" s="53">
        <f t="shared" ref="G51:N51" si="11">G50-G52-G53</f>
        <v>0.47000000000000064</v>
      </c>
      <c r="H51" s="53">
        <f t="shared" si="11"/>
        <v>39.24</v>
      </c>
      <c r="I51" s="53">
        <f t="shared" si="11"/>
        <v>182.56</v>
      </c>
      <c r="J51" s="53">
        <f t="shared" si="11"/>
        <v>0.04</v>
      </c>
      <c r="K51" s="53">
        <f t="shared" si="11"/>
        <v>0.04</v>
      </c>
      <c r="L51" s="53">
        <f t="shared" si="11"/>
        <v>2.0000000000000004E-2</v>
      </c>
      <c r="M51" s="53">
        <f t="shared" si="11"/>
        <v>23.699999999999996</v>
      </c>
      <c r="N51" s="53">
        <f t="shared" si="11"/>
        <v>1.5999999999999999</v>
      </c>
      <c r="P51" s="109"/>
      <c r="Q51" s="114" t="s">
        <v>11</v>
      </c>
      <c r="R51" s="112"/>
      <c r="S51" s="112"/>
      <c r="T51" s="112"/>
      <c r="U51" s="113">
        <f>U28+U35+U43+U47+U50</f>
        <v>64.3</v>
      </c>
      <c r="V51" s="113">
        <v>24.2</v>
      </c>
      <c r="W51" s="113">
        <v>75.599999999999994</v>
      </c>
      <c r="X51" s="113">
        <v>690.04</v>
      </c>
      <c r="Y51" s="113">
        <v>52.2</v>
      </c>
      <c r="Z51" s="113">
        <v>40.4</v>
      </c>
      <c r="AA51" s="113">
        <v>7.4</v>
      </c>
      <c r="AB51" s="113">
        <v>129.6</v>
      </c>
      <c r="AC51" s="113">
        <v>7.4</v>
      </c>
      <c r="AD51" s="102"/>
      <c r="AE51" s="55"/>
    </row>
    <row r="52" spans="1:31" x14ac:dyDescent="0.35">
      <c r="A52" s="35"/>
      <c r="B52" s="52" t="s">
        <v>54</v>
      </c>
      <c r="C52" s="37"/>
      <c r="D52" s="37"/>
      <c r="E52" s="37">
        <v>6</v>
      </c>
      <c r="F52" s="37">
        <v>3.9</v>
      </c>
      <c r="G52" s="37">
        <v>4</v>
      </c>
      <c r="H52" s="37">
        <v>0</v>
      </c>
      <c r="I52" s="37">
        <v>52.4</v>
      </c>
      <c r="J52" s="37">
        <v>0</v>
      </c>
      <c r="K52" s="37">
        <v>0.04</v>
      </c>
      <c r="L52" s="37">
        <v>0.03</v>
      </c>
      <c r="M52" s="37">
        <v>13</v>
      </c>
      <c r="N52" s="37">
        <v>0.1</v>
      </c>
      <c r="P52" s="109"/>
      <c r="Q52" s="118"/>
      <c r="R52" s="118"/>
      <c r="S52" s="118"/>
      <c r="T52" s="118"/>
      <c r="U52" s="117" t="s">
        <v>192</v>
      </c>
      <c r="V52" s="118"/>
      <c r="W52" s="118"/>
      <c r="X52" s="118"/>
      <c r="Y52" s="118"/>
      <c r="Z52" s="118"/>
      <c r="AA52" s="118"/>
      <c r="AB52" s="118"/>
      <c r="AC52" s="118"/>
      <c r="AD52" s="102"/>
      <c r="AE52" s="55"/>
    </row>
    <row r="53" spans="1:31" ht="19" x14ac:dyDescent="0.65">
      <c r="A53" s="35"/>
      <c r="B53" s="52" t="s">
        <v>0</v>
      </c>
      <c r="C53" s="37"/>
      <c r="D53" s="37"/>
      <c r="E53" s="37">
        <v>5</v>
      </c>
      <c r="F53" s="37">
        <v>0</v>
      </c>
      <c r="G53" s="37">
        <v>4.0999999999999996</v>
      </c>
      <c r="H53" s="37">
        <v>0</v>
      </c>
      <c r="I53" s="37">
        <v>37.04</v>
      </c>
      <c r="J53" s="37">
        <v>0</v>
      </c>
      <c r="K53" s="37">
        <v>0</v>
      </c>
      <c r="L53" s="37">
        <v>0</v>
      </c>
      <c r="M53" s="37">
        <v>0.6</v>
      </c>
      <c r="N53" s="37">
        <v>0</v>
      </c>
      <c r="P53" s="109">
        <v>205</v>
      </c>
      <c r="Q53" s="49" t="s">
        <v>142</v>
      </c>
      <c r="R53" s="36"/>
      <c r="S53" s="36"/>
      <c r="T53" s="36">
        <v>200</v>
      </c>
      <c r="U53" s="51">
        <v>9.56</v>
      </c>
      <c r="V53" s="51">
        <v>8.57</v>
      </c>
      <c r="W53" s="51">
        <v>39.24</v>
      </c>
      <c r="X53" s="51">
        <v>272</v>
      </c>
      <c r="Y53" s="51">
        <v>0.04</v>
      </c>
      <c r="Z53" s="51">
        <v>0.08</v>
      </c>
      <c r="AA53" s="51">
        <v>0.05</v>
      </c>
      <c r="AB53" s="51">
        <v>37.299999999999997</v>
      </c>
      <c r="AC53" s="51">
        <v>1.7</v>
      </c>
      <c r="AD53" s="57"/>
      <c r="AE53" s="55"/>
    </row>
    <row r="54" spans="1:31" x14ac:dyDescent="0.35">
      <c r="A54" s="32"/>
      <c r="B54" s="36" t="s">
        <v>118</v>
      </c>
      <c r="C54" s="36">
        <v>200</v>
      </c>
      <c r="D54" s="36">
        <v>200</v>
      </c>
      <c r="E54" s="36">
        <v>200</v>
      </c>
      <c r="F54" s="36">
        <v>5.8</v>
      </c>
      <c r="G54" s="36">
        <v>5</v>
      </c>
      <c r="H54" s="36">
        <v>9.6</v>
      </c>
      <c r="I54" s="36">
        <v>108</v>
      </c>
      <c r="J54" s="36">
        <v>0.1</v>
      </c>
      <c r="K54" s="36">
        <v>2.6</v>
      </c>
      <c r="L54" s="36">
        <v>0.2</v>
      </c>
      <c r="M54" s="36"/>
      <c r="N54" s="36"/>
      <c r="P54" s="109"/>
      <c r="Q54" s="52" t="s">
        <v>143</v>
      </c>
      <c r="R54" s="37"/>
      <c r="S54" s="37"/>
      <c r="T54" s="37">
        <v>200</v>
      </c>
      <c r="U54" s="53">
        <f>U53-U55-U56</f>
        <v>5.66</v>
      </c>
      <c r="V54" s="53">
        <f t="shared" ref="V54:AC54" si="12">V53-V55-V56</f>
        <v>0.47000000000000064</v>
      </c>
      <c r="W54" s="53">
        <f t="shared" si="12"/>
        <v>39.24</v>
      </c>
      <c r="X54" s="53">
        <f t="shared" si="12"/>
        <v>182.56</v>
      </c>
      <c r="Y54" s="53">
        <f t="shared" si="12"/>
        <v>0.04</v>
      </c>
      <c r="Z54" s="53">
        <f t="shared" si="12"/>
        <v>0.04</v>
      </c>
      <c r="AA54" s="53">
        <f t="shared" si="12"/>
        <v>2.0000000000000004E-2</v>
      </c>
      <c r="AB54" s="53">
        <f t="shared" si="12"/>
        <v>23.699999999999996</v>
      </c>
      <c r="AC54" s="53">
        <f t="shared" si="12"/>
        <v>1.5999999999999999</v>
      </c>
      <c r="AD54" s="103"/>
      <c r="AE54" s="55"/>
    </row>
    <row r="55" spans="1:31" x14ac:dyDescent="0.35">
      <c r="A55" s="39"/>
      <c r="B55" s="36" t="s">
        <v>82</v>
      </c>
      <c r="C55" s="36">
        <v>50</v>
      </c>
      <c r="D55" s="36">
        <v>50</v>
      </c>
      <c r="E55" s="36">
        <v>50</v>
      </c>
      <c r="F55" s="36">
        <v>3.8</v>
      </c>
      <c r="G55" s="36">
        <v>0.4</v>
      </c>
      <c r="H55" s="36">
        <v>24.6</v>
      </c>
      <c r="I55" s="36">
        <v>117.5</v>
      </c>
      <c r="J55" s="36">
        <v>0.1</v>
      </c>
      <c r="K55" s="36">
        <v>0</v>
      </c>
      <c r="L55" s="36">
        <v>0.6</v>
      </c>
      <c r="M55" s="36">
        <v>10</v>
      </c>
      <c r="N55" s="36">
        <v>0.6</v>
      </c>
      <c r="P55" s="109"/>
      <c r="Q55" s="52" t="s">
        <v>54</v>
      </c>
      <c r="R55" s="37"/>
      <c r="S55" s="37"/>
      <c r="T55" s="37">
        <v>6</v>
      </c>
      <c r="U55" s="37">
        <v>3.9</v>
      </c>
      <c r="V55" s="37">
        <v>4</v>
      </c>
      <c r="W55" s="37">
        <v>0</v>
      </c>
      <c r="X55" s="37">
        <v>52.4</v>
      </c>
      <c r="Y55" s="37">
        <v>0</v>
      </c>
      <c r="Z55" s="37">
        <v>0.04</v>
      </c>
      <c r="AA55" s="37">
        <v>0.03</v>
      </c>
      <c r="AB55" s="37">
        <v>13</v>
      </c>
      <c r="AC55" s="37">
        <v>0.1</v>
      </c>
      <c r="AD55" s="103"/>
      <c r="AE55" s="55"/>
    </row>
    <row r="56" spans="1:31" x14ac:dyDescent="0.35">
      <c r="A56" s="37"/>
      <c r="B56" s="47" t="s">
        <v>83</v>
      </c>
      <c r="C56" s="36">
        <v>6</v>
      </c>
      <c r="D56" s="36">
        <v>6</v>
      </c>
      <c r="E56" s="36">
        <v>6</v>
      </c>
      <c r="F56" s="36">
        <v>0</v>
      </c>
      <c r="G56" s="36">
        <v>0</v>
      </c>
      <c r="H56" s="36">
        <v>0</v>
      </c>
      <c r="I56" s="36">
        <v>0</v>
      </c>
      <c r="J56" s="36">
        <v>0</v>
      </c>
      <c r="K56" s="36">
        <v>0</v>
      </c>
      <c r="L56" s="36">
        <v>0</v>
      </c>
      <c r="M56" s="36">
        <v>0.2</v>
      </c>
      <c r="N56" s="36">
        <v>0</v>
      </c>
      <c r="P56" s="109"/>
      <c r="Q56" s="52" t="s">
        <v>0</v>
      </c>
      <c r="R56" s="37"/>
      <c r="S56" s="37"/>
      <c r="T56" s="37">
        <v>5</v>
      </c>
      <c r="U56" s="37">
        <v>0</v>
      </c>
      <c r="V56" s="37">
        <v>4.0999999999999996</v>
      </c>
      <c r="W56" s="37">
        <v>0</v>
      </c>
      <c r="X56" s="37">
        <v>37.04</v>
      </c>
      <c r="Y56" s="37">
        <v>0</v>
      </c>
      <c r="Z56" s="37">
        <v>0</v>
      </c>
      <c r="AA56" s="37">
        <v>0</v>
      </c>
      <c r="AB56" s="37">
        <v>0.6</v>
      </c>
      <c r="AC56" s="37">
        <v>0</v>
      </c>
      <c r="AD56" s="103"/>
      <c r="AE56" s="55"/>
    </row>
    <row r="57" spans="1:31" ht="19" x14ac:dyDescent="0.65">
      <c r="A57" s="10"/>
      <c r="B57" s="37" t="s">
        <v>11</v>
      </c>
      <c r="C57" s="37"/>
      <c r="D57" s="37"/>
      <c r="E57" s="37"/>
      <c r="F57" s="51">
        <f>F56+F55+F54+F50</f>
        <v>19.16</v>
      </c>
      <c r="G57" s="51">
        <f t="shared" ref="G57:N57" si="13">G56+G55+G54+G50</f>
        <v>13.97</v>
      </c>
      <c r="H57" s="51">
        <f t="shared" si="13"/>
        <v>73.44</v>
      </c>
      <c r="I57" s="51">
        <f t="shared" si="13"/>
        <v>497.5</v>
      </c>
      <c r="J57" s="51">
        <f t="shared" si="13"/>
        <v>0.24000000000000002</v>
      </c>
      <c r="K57" s="51">
        <f t="shared" si="13"/>
        <v>2.68</v>
      </c>
      <c r="L57" s="51">
        <f t="shared" si="13"/>
        <v>0.85000000000000009</v>
      </c>
      <c r="M57" s="51">
        <f t="shared" si="13"/>
        <v>47.5</v>
      </c>
      <c r="N57" s="51">
        <f t="shared" si="13"/>
        <v>2.2999999999999998</v>
      </c>
      <c r="P57" s="109">
        <v>392</v>
      </c>
      <c r="Q57" s="49" t="s">
        <v>72</v>
      </c>
      <c r="R57" s="36">
        <v>200</v>
      </c>
      <c r="S57" s="36">
        <v>200</v>
      </c>
      <c r="T57" s="36">
        <v>200</v>
      </c>
      <c r="U57" s="36">
        <v>5.8</v>
      </c>
      <c r="V57" s="36">
        <v>5</v>
      </c>
      <c r="W57" s="36">
        <v>9.6</v>
      </c>
      <c r="X57" s="36">
        <v>108</v>
      </c>
      <c r="Y57" s="36">
        <v>0.1</v>
      </c>
      <c r="Z57" s="36">
        <v>2.6</v>
      </c>
      <c r="AA57" s="36">
        <v>0.2</v>
      </c>
      <c r="AB57" s="36"/>
      <c r="AC57" s="36"/>
      <c r="AD57" s="54"/>
      <c r="AE57" s="55"/>
    </row>
    <row r="58" spans="1:31" ht="19" x14ac:dyDescent="0.65">
      <c r="A58" s="10"/>
      <c r="B58" s="37" t="s">
        <v>117</v>
      </c>
      <c r="C58" s="37"/>
      <c r="D58" s="37"/>
      <c r="E58" s="37"/>
      <c r="F58" s="36" t="e">
        <f t="shared" ref="F58:N58" si="14">F57+F48+F22+F20</f>
        <v>#REF!</v>
      </c>
      <c r="G58" s="36">
        <f t="shared" si="14"/>
        <v>80.670000000000016</v>
      </c>
      <c r="H58" s="36">
        <f t="shared" si="14"/>
        <v>209.54000000000002</v>
      </c>
      <c r="I58" s="36">
        <f t="shared" si="14"/>
        <v>1668.58</v>
      </c>
      <c r="J58" s="36">
        <f t="shared" si="14"/>
        <v>104.84</v>
      </c>
      <c r="K58" s="36">
        <f t="shared" si="14"/>
        <v>43.879999999999995</v>
      </c>
      <c r="L58" s="36">
        <f t="shared" si="14"/>
        <v>52.85</v>
      </c>
      <c r="M58" s="36">
        <f t="shared" si="14"/>
        <v>463.5</v>
      </c>
      <c r="N58" s="36">
        <f t="shared" si="14"/>
        <v>13.099999999999998</v>
      </c>
      <c r="P58" s="109">
        <v>1</v>
      </c>
      <c r="Q58" s="49" t="s">
        <v>82</v>
      </c>
      <c r="R58" s="36">
        <v>50</v>
      </c>
      <c r="S58" s="36">
        <v>50</v>
      </c>
      <c r="T58" s="36">
        <v>50</v>
      </c>
      <c r="U58" s="36">
        <v>3.8</v>
      </c>
      <c r="V58" s="36">
        <v>0.4</v>
      </c>
      <c r="W58" s="36">
        <v>24.6</v>
      </c>
      <c r="X58" s="36">
        <v>117.5</v>
      </c>
      <c r="Y58" s="36">
        <v>0.1</v>
      </c>
      <c r="Z58" s="36">
        <v>0</v>
      </c>
      <c r="AA58" s="36">
        <v>0.6</v>
      </c>
      <c r="AB58" s="36">
        <v>10</v>
      </c>
      <c r="AC58" s="36">
        <v>0.6</v>
      </c>
      <c r="AD58" s="54"/>
      <c r="AE58" s="55"/>
    </row>
    <row r="59" spans="1:31" x14ac:dyDescent="0.35">
      <c r="P59" s="109"/>
      <c r="Q59" s="107" t="s">
        <v>83</v>
      </c>
      <c r="R59" s="36">
        <v>6</v>
      </c>
      <c r="S59" s="36">
        <v>6</v>
      </c>
      <c r="T59" s="36">
        <v>6</v>
      </c>
      <c r="U59" s="36">
        <v>0</v>
      </c>
      <c r="V59" s="36">
        <v>0</v>
      </c>
      <c r="W59" s="36">
        <v>0</v>
      </c>
      <c r="X59" s="36">
        <v>0</v>
      </c>
      <c r="Y59" s="36">
        <v>0</v>
      </c>
      <c r="Z59" s="36">
        <v>0</v>
      </c>
      <c r="AA59" s="36">
        <v>0</v>
      </c>
      <c r="AB59" s="36">
        <v>0.2</v>
      </c>
      <c r="AC59" s="36">
        <v>0</v>
      </c>
      <c r="AD59" s="55"/>
      <c r="AE59" s="55"/>
    </row>
    <row r="60" spans="1:31" x14ac:dyDescent="0.35">
      <c r="P60" s="109"/>
      <c r="Q60" s="114" t="s">
        <v>11</v>
      </c>
      <c r="R60" s="112"/>
      <c r="S60" s="112"/>
      <c r="T60" s="112"/>
      <c r="U60" s="115">
        <f>U59+U58+U57+U53</f>
        <v>19.16</v>
      </c>
      <c r="V60" s="115">
        <f t="shared" ref="V60:AC60" si="15">V59+V58+V57+V53</f>
        <v>13.97</v>
      </c>
      <c r="W60" s="115">
        <f t="shared" si="15"/>
        <v>73.44</v>
      </c>
      <c r="X60" s="115">
        <f t="shared" si="15"/>
        <v>497.5</v>
      </c>
      <c r="Y60" s="115">
        <f t="shared" si="15"/>
        <v>0.24000000000000002</v>
      </c>
      <c r="Z60" s="115">
        <f t="shared" si="15"/>
        <v>2.68</v>
      </c>
      <c r="AA60" s="115">
        <f t="shared" si="15"/>
        <v>0.85000000000000009</v>
      </c>
      <c r="AB60" s="115">
        <f t="shared" si="15"/>
        <v>47.5</v>
      </c>
      <c r="AC60" s="115">
        <f t="shared" si="15"/>
        <v>2.2999999999999998</v>
      </c>
    </row>
    <row r="61" spans="1:31" x14ac:dyDescent="0.35">
      <c r="P61" s="109"/>
      <c r="Q61" s="119" t="s">
        <v>117</v>
      </c>
      <c r="R61" s="120"/>
      <c r="S61" s="120"/>
      <c r="T61" s="120"/>
      <c r="U61" s="121">
        <f>U60+U51+U22+U20</f>
        <v>157.07999999999998</v>
      </c>
      <c r="V61" s="121">
        <f t="shared" ref="V61:AC61" si="16">V60+V51+V22+V20</f>
        <v>84.97</v>
      </c>
      <c r="W61" s="121">
        <f t="shared" si="16"/>
        <v>214.8</v>
      </c>
      <c r="X61" s="121">
        <f t="shared" si="16"/>
        <v>1749.98</v>
      </c>
      <c r="Y61" s="121">
        <f t="shared" si="16"/>
        <v>104.78</v>
      </c>
      <c r="Z61" s="121">
        <f t="shared" si="16"/>
        <v>44.109999999999992</v>
      </c>
      <c r="AA61" s="121">
        <f t="shared" si="16"/>
        <v>11.389999999999999</v>
      </c>
      <c r="AB61" s="121">
        <f t="shared" si="16"/>
        <v>670.5</v>
      </c>
      <c r="AC61" s="121">
        <f t="shared" si="16"/>
        <v>11.579999999999998</v>
      </c>
    </row>
  </sheetData>
  <phoneticPr fontId="18" type="noConversion"/>
  <pageMargins left="0.67" right="0.7" top="0.21" bottom="0.17" header="0.21" footer="0.17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tabSelected="1" workbookViewId="0">
      <selection activeCell="N21" sqref="N21"/>
    </sheetView>
  </sheetViews>
  <sheetFormatPr defaultRowHeight="14.5" x14ac:dyDescent="0.35"/>
  <cols>
    <col min="1" max="1" width="7" customWidth="1"/>
    <col min="2" max="2" width="28" customWidth="1"/>
    <col min="3" max="3" width="7.453125" customWidth="1"/>
    <col min="4" max="4" width="7.7265625" customWidth="1"/>
    <col min="5" max="5" width="8.26953125" customWidth="1"/>
    <col min="6" max="6" width="7.1796875" customWidth="1"/>
    <col min="7" max="7" width="7.7265625" customWidth="1"/>
    <col min="8" max="8" width="7.81640625" customWidth="1"/>
    <col min="10" max="11" width="7.1796875" customWidth="1"/>
    <col min="12" max="12" width="7.453125" customWidth="1"/>
    <col min="13" max="14" width="7.54296875" customWidth="1"/>
  </cols>
  <sheetData>
    <row r="1" spans="1:14" x14ac:dyDescent="0.35">
      <c r="A1" s="10"/>
      <c r="B1" s="10" t="s">
        <v>195</v>
      </c>
      <c r="C1" s="10"/>
      <c r="D1" s="10"/>
      <c r="E1" s="10"/>
      <c r="F1" s="10"/>
      <c r="G1" s="10"/>
      <c r="H1" s="10"/>
      <c r="I1" s="10" t="s">
        <v>90</v>
      </c>
      <c r="J1" s="10"/>
      <c r="K1" s="10"/>
      <c r="L1" s="10"/>
      <c r="M1" s="10"/>
      <c r="N1" s="10"/>
    </row>
    <row r="2" spans="1:14" x14ac:dyDescent="0.35">
      <c r="A2" s="77"/>
      <c r="B2" s="77"/>
      <c r="C2" s="77"/>
      <c r="D2" s="77"/>
      <c r="E2" s="77"/>
      <c r="F2" s="78"/>
      <c r="G2" s="79"/>
      <c r="H2" s="80"/>
      <c r="I2" s="77" t="s">
        <v>17</v>
      </c>
      <c r="J2" s="79"/>
      <c r="K2" s="79"/>
      <c r="L2" s="79"/>
      <c r="M2" s="78"/>
      <c r="N2" s="80"/>
    </row>
    <row r="3" spans="1:14" x14ac:dyDescent="0.35">
      <c r="A3" s="24"/>
      <c r="B3" s="24" t="s">
        <v>18</v>
      </c>
      <c r="C3" s="24"/>
      <c r="D3" s="24"/>
      <c r="E3" s="24" t="s">
        <v>104</v>
      </c>
      <c r="F3" s="81" t="s">
        <v>106</v>
      </c>
      <c r="G3" s="82"/>
      <c r="H3" s="83"/>
      <c r="I3" s="24" t="s">
        <v>20</v>
      </c>
      <c r="J3" s="84"/>
      <c r="K3" s="84"/>
      <c r="L3" s="84"/>
      <c r="M3" s="86" t="s">
        <v>107</v>
      </c>
      <c r="N3" s="87"/>
    </row>
    <row r="4" spans="1:14" x14ac:dyDescent="0.35">
      <c r="A4" s="24" t="s">
        <v>19</v>
      </c>
      <c r="B4" s="24" t="s">
        <v>21</v>
      </c>
      <c r="C4" s="24" t="s">
        <v>102</v>
      </c>
      <c r="D4" s="24" t="s">
        <v>103</v>
      </c>
      <c r="E4" s="24" t="s">
        <v>105</v>
      </c>
      <c r="F4" s="77" t="s">
        <v>22</v>
      </c>
      <c r="G4" s="77" t="s">
        <v>23</v>
      </c>
      <c r="H4" s="77" t="s">
        <v>24</v>
      </c>
      <c r="I4" s="24" t="s">
        <v>25</v>
      </c>
      <c r="J4" s="84" t="s">
        <v>119</v>
      </c>
      <c r="K4" s="84"/>
      <c r="L4" s="84"/>
      <c r="M4" s="81" t="s">
        <v>108</v>
      </c>
      <c r="N4" s="88"/>
    </row>
    <row r="5" spans="1:14" x14ac:dyDescent="0.35">
      <c r="A5" s="26" t="s">
        <v>101</v>
      </c>
      <c r="B5" s="26" t="s">
        <v>26</v>
      </c>
      <c r="C5" s="26" t="s">
        <v>32</v>
      </c>
      <c r="D5" s="26" t="s">
        <v>32</v>
      </c>
      <c r="E5" s="26" t="s">
        <v>32</v>
      </c>
      <c r="F5" s="26" t="s">
        <v>32</v>
      </c>
      <c r="G5" s="26" t="s">
        <v>32</v>
      </c>
      <c r="H5" s="26" t="s">
        <v>32</v>
      </c>
      <c r="I5" s="26" t="s">
        <v>33</v>
      </c>
      <c r="J5" s="85" t="s">
        <v>27</v>
      </c>
      <c r="K5" s="85" t="s">
        <v>28</v>
      </c>
      <c r="L5" s="85" t="s">
        <v>29</v>
      </c>
      <c r="M5" s="85" t="s">
        <v>30</v>
      </c>
      <c r="N5" s="85" t="s">
        <v>31</v>
      </c>
    </row>
    <row r="6" spans="1:14" x14ac:dyDescent="0.35">
      <c r="A6" s="77">
        <v>1</v>
      </c>
      <c r="B6" s="71">
        <v>2</v>
      </c>
      <c r="C6" s="71">
        <v>3</v>
      </c>
      <c r="D6" s="71">
        <v>4</v>
      </c>
      <c r="E6" s="71">
        <v>5</v>
      </c>
      <c r="F6" s="71">
        <v>6</v>
      </c>
      <c r="G6" s="71">
        <v>7</v>
      </c>
      <c r="H6" s="71">
        <v>8</v>
      </c>
      <c r="I6" s="71">
        <v>9</v>
      </c>
      <c r="J6" s="71">
        <v>10</v>
      </c>
      <c r="K6" s="71">
        <v>11</v>
      </c>
      <c r="L6" s="71">
        <v>12</v>
      </c>
      <c r="M6" s="71">
        <v>13</v>
      </c>
      <c r="N6" s="71">
        <v>14</v>
      </c>
    </row>
    <row r="7" spans="1:14" x14ac:dyDescent="0.35">
      <c r="A7" s="32"/>
      <c r="B7" s="122"/>
      <c r="C7" s="122"/>
      <c r="D7" s="122"/>
      <c r="E7" s="122"/>
      <c r="F7" s="122"/>
      <c r="G7" s="122" t="s">
        <v>34</v>
      </c>
      <c r="H7" s="122"/>
      <c r="I7" s="122"/>
      <c r="J7" s="122"/>
      <c r="K7" s="122"/>
      <c r="L7" s="122"/>
      <c r="M7" s="122"/>
      <c r="N7" s="122"/>
    </row>
    <row r="8" spans="1:14" x14ac:dyDescent="0.35">
      <c r="A8" s="33">
        <v>168</v>
      </c>
      <c r="B8" s="36" t="s">
        <v>187</v>
      </c>
      <c r="C8" s="36"/>
      <c r="D8" s="36"/>
      <c r="E8" s="36">
        <v>200</v>
      </c>
      <c r="F8" s="36">
        <v>32.799999999999997</v>
      </c>
      <c r="G8" s="36">
        <v>30.1</v>
      </c>
      <c r="H8" s="36">
        <v>32.9</v>
      </c>
      <c r="I8" s="36">
        <v>227.84</v>
      </c>
      <c r="J8" s="36">
        <v>0.1</v>
      </c>
      <c r="K8" s="36">
        <v>0.2</v>
      </c>
      <c r="L8" s="36">
        <v>1.3</v>
      </c>
      <c r="M8" s="36">
        <v>129.69999999999999</v>
      </c>
      <c r="N8" s="36">
        <v>1.2</v>
      </c>
    </row>
    <row r="9" spans="1:14" x14ac:dyDescent="0.35">
      <c r="A9" s="10"/>
      <c r="B9" s="38" t="s">
        <v>97</v>
      </c>
      <c r="C9" s="37">
        <v>35</v>
      </c>
      <c r="D9" s="37">
        <v>35</v>
      </c>
      <c r="E9" s="37"/>
      <c r="F9" s="37">
        <v>3.8</v>
      </c>
      <c r="G9" s="37">
        <v>1</v>
      </c>
      <c r="H9" s="37">
        <v>23.1</v>
      </c>
      <c r="I9" s="37">
        <v>116.8</v>
      </c>
      <c r="J9" s="37">
        <v>0.1</v>
      </c>
      <c r="K9" s="37">
        <v>0</v>
      </c>
      <c r="L9" s="37">
        <v>0</v>
      </c>
      <c r="M9" s="37">
        <v>8.9</v>
      </c>
      <c r="N9" s="37">
        <v>1.1000000000000001</v>
      </c>
    </row>
    <row r="10" spans="1:14" x14ac:dyDescent="0.35">
      <c r="A10" s="10"/>
      <c r="B10" s="38" t="s">
        <v>0</v>
      </c>
      <c r="C10" s="37">
        <v>5</v>
      </c>
      <c r="D10" s="37">
        <v>5</v>
      </c>
      <c r="E10" s="37"/>
      <c r="F10" s="37">
        <v>0</v>
      </c>
      <c r="G10" s="37">
        <v>4.0999999999999996</v>
      </c>
      <c r="H10" s="37">
        <v>0</v>
      </c>
      <c r="I10" s="37">
        <v>37.04</v>
      </c>
      <c r="J10" s="37">
        <v>0</v>
      </c>
      <c r="K10" s="37">
        <v>0</v>
      </c>
      <c r="L10" s="37">
        <v>0</v>
      </c>
      <c r="M10" s="37">
        <v>0.6</v>
      </c>
      <c r="N10" s="37">
        <v>0</v>
      </c>
    </row>
    <row r="11" spans="1:14" x14ac:dyDescent="0.35">
      <c r="A11" s="89">
        <v>392</v>
      </c>
      <c r="B11" s="36" t="s">
        <v>72</v>
      </c>
      <c r="C11" s="36"/>
      <c r="D11" s="36"/>
      <c r="E11" s="36">
        <v>200</v>
      </c>
      <c r="F11" s="36">
        <v>27.7</v>
      </c>
      <c r="G11" s="36">
        <v>0</v>
      </c>
      <c r="H11" s="36">
        <v>0</v>
      </c>
      <c r="I11" s="36">
        <v>13</v>
      </c>
      <c r="J11" s="36">
        <v>51.9</v>
      </c>
      <c r="K11" s="36">
        <v>0.1</v>
      </c>
      <c r="L11" s="36">
        <v>0</v>
      </c>
      <c r="M11" s="36">
        <v>40.200000000000003</v>
      </c>
      <c r="N11" s="36">
        <v>0.1</v>
      </c>
    </row>
    <row r="12" spans="1:14" x14ac:dyDescent="0.35">
      <c r="A12" s="44"/>
      <c r="B12" s="38" t="s">
        <v>73</v>
      </c>
      <c r="C12" s="37">
        <v>0.3</v>
      </c>
      <c r="D12" s="37">
        <v>0.3</v>
      </c>
      <c r="E12" s="37"/>
      <c r="F12" s="37">
        <v>0</v>
      </c>
      <c r="G12" s="37">
        <v>0</v>
      </c>
      <c r="H12" s="37">
        <v>0</v>
      </c>
      <c r="I12" s="37">
        <v>0</v>
      </c>
      <c r="J12" s="37"/>
      <c r="K12" s="37">
        <v>0.1</v>
      </c>
      <c r="L12" s="37">
        <v>0</v>
      </c>
      <c r="M12" s="37">
        <v>38.4</v>
      </c>
      <c r="N12" s="37">
        <v>0.1</v>
      </c>
    </row>
    <row r="13" spans="1:14" x14ac:dyDescent="0.35">
      <c r="A13" s="45"/>
      <c r="B13" s="38" t="s">
        <v>10</v>
      </c>
      <c r="C13" s="37">
        <v>13</v>
      </c>
      <c r="D13" s="37">
        <v>13</v>
      </c>
      <c r="E13" s="37"/>
      <c r="F13" s="37">
        <v>27.7</v>
      </c>
      <c r="G13" s="37">
        <v>0</v>
      </c>
      <c r="H13" s="37">
        <v>0</v>
      </c>
      <c r="I13" s="37">
        <v>13</v>
      </c>
      <c r="J13" s="37">
        <v>51.9</v>
      </c>
      <c r="K13" s="37">
        <v>0</v>
      </c>
      <c r="L13" s="37">
        <v>0</v>
      </c>
      <c r="M13" s="37">
        <v>1.8</v>
      </c>
      <c r="N13" s="37">
        <v>0</v>
      </c>
    </row>
    <row r="14" spans="1:14" x14ac:dyDescent="0.35">
      <c r="A14" s="33">
        <v>1</v>
      </c>
      <c r="B14" s="36" t="s">
        <v>188</v>
      </c>
      <c r="C14" s="36"/>
      <c r="D14" s="36"/>
      <c r="E14" s="36" t="s">
        <v>38</v>
      </c>
      <c r="F14" s="36">
        <v>3.9</v>
      </c>
      <c r="G14" s="36">
        <v>8.6999999999999993</v>
      </c>
      <c r="H14" s="36">
        <v>24.7</v>
      </c>
      <c r="I14" s="36">
        <v>192.3</v>
      </c>
      <c r="J14" s="36">
        <v>0.1</v>
      </c>
      <c r="K14" s="36">
        <v>0</v>
      </c>
      <c r="L14" s="36">
        <v>0</v>
      </c>
      <c r="M14" s="36">
        <v>11.2</v>
      </c>
      <c r="N14" s="36">
        <v>0.6</v>
      </c>
    </row>
    <row r="15" spans="1:14" x14ac:dyDescent="0.35">
      <c r="A15" s="10"/>
      <c r="B15" s="38" t="s">
        <v>0</v>
      </c>
      <c r="C15" s="37">
        <v>10</v>
      </c>
      <c r="D15" s="37">
        <v>10</v>
      </c>
      <c r="E15" s="37"/>
      <c r="F15" s="37">
        <v>0.1</v>
      </c>
      <c r="G15" s="37">
        <v>8.3000000000000007</v>
      </c>
      <c r="H15" s="37">
        <v>0.1</v>
      </c>
      <c r="I15" s="37">
        <v>74.8</v>
      </c>
      <c r="J15" s="37">
        <v>0</v>
      </c>
      <c r="K15" s="37">
        <v>0</v>
      </c>
      <c r="L15" s="37">
        <v>0</v>
      </c>
      <c r="M15" s="37">
        <v>1.2</v>
      </c>
      <c r="N15" s="37">
        <v>0</v>
      </c>
    </row>
    <row r="16" spans="1:14" x14ac:dyDescent="0.35">
      <c r="A16" s="10"/>
      <c r="B16" s="38" t="s">
        <v>39</v>
      </c>
      <c r="C16" s="37">
        <v>50</v>
      </c>
      <c r="D16" s="37">
        <v>50</v>
      </c>
      <c r="E16" s="37"/>
      <c r="F16" s="37">
        <v>3.8</v>
      </c>
      <c r="G16" s="37">
        <v>0.4</v>
      </c>
      <c r="H16" s="37">
        <v>24.6</v>
      </c>
      <c r="I16" s="37">
        <v>117.5</v>
      </c>
      <c r="J16" s="37">
        <v>0.1</v>
      </c>
      <c r="K16" s="37">
        <v>0</v>
      </c>
      <c r="L16" s="37">
        <v>0</v>
      </c>
      <c r="M16" s="37">
        <v>10</v>
      </c>
      <c r="N16" s="37">
        <v>0.6</v>
      </c>
    </row>
    <row r="17" spans="1:14" x14ac:dyDescent="0.35">
      <c r="A17" s="10"/>
      <c r="B17" s="113" t="s">
        <v>11</v>
      </c>
      <c r="C17" s="113"/>
      <c r="D17" s="113"/>
      <c r="E17" s="113"/>
      <c r="F17" s="113">
        <f>F14+F11+F8</f>
        <v>64.399999999999991</v>
      </c>
      <c r="G17" s="113">
        <f t="shared" ref="G17:N17" si="0">G14+G11+G8</f>
        <v>38.799999999999997</v>
      </c>
      <c r="H17" s="113">
        <f t="shared" si="0"/>
        <v>57.599999999999994</v>
      </c>
      <c r="I17" s="113">
        <f t="shared" si="0"/>
        <v>433.14</v>
      </c>
      <c r="J17" s="113">
        <f t="shared" si="0"/>
        <v>52.1</v>
      </c>
      <c r="K17" s="113">
        <f t="shared" si="0"/>
        <v>0.30000000000000004</v>
      </c>
      <c r="L17" s="113">
        <f t="shared" si="0"/>
        <v>1.3</v>
      </c>
      <c r="M17" s="113">
        <f t="shared" si="0"/>
        <v>181.1</v>
      </c>
      <c r="N17" s="113">
        <f t="shared" si="0"/>
        <v>1.9</v>
      </c>
    </row>
    <row r="18" spans="1:14" x14ac:dyDescent="0.35">
      <c r="A18" s="10"/>
      <c r="B18" s="122"/>
      <c r="C18" s="122"/>
      <c r="D18" s="122"/>
      <c r="E18" s="122"/>
      <c r="F18" s="122" t="s">
        <v>40</v>
      </c>
      <c r="G18" s="122"/>
      <c r="H18" s="122"/>
      <c r="I18" s="122"/>
      <c r="J18" s="122"/>
      <c r="K18" s="122"/>
      <c r="L18" s="122"/>
      <c r="M18" s="122"/>
      <c r="N18" s="122"/>
    </row>
    <row r="19" spans="1:14" x14ac:dyDescent="0.35">
      <c r="A19" s="33">
        <v>401</v>
      </c>
      <c r="B19" s="36" t="s">
        <v>196</v>
      </c>
      <c r="C19" s="36">
        <v>185</v>
      </c>
      <c r="D19" s="36">
        <v>180</v>
      </c>
      <c r="E19" s="36">
        <v>180</v>
      </c>
      <c r="F19" s="36">
        <v>5.22</v>
      </c>
      <c r="G19" s="36">
        <v>4.5</v>
      </c>
      <c r="H19" s="36">
        <v>7.56</v>
      </c>
      <c r="I19" s="36">
        <v>92</v>
      </c>
      <c r="J19" s="36" t="s">
        <v>199</v>
      </c>
      <c r="K19" s="36" t="s">
        <v>200</v>
      </c>
      <c r="L19" s="36" t="s">
        <v>197</v>
      </c>
      <c r="M19" s="36">
        <v>232</v>
      </c>
      <c r="N19" s="36" t="s">
        <v>198</v>
      </c>
    </row>
    <row r="20" spans="1:14" x14ac:dyDescent="0.35">
      <c r="A20" s="10"/>
      <c r="B20" s="38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</row>
    <row r="21" spans="1:14" x14ac:dyDescent="0.35">
      <c r="A21" s="10"/>
      <c r="B21" s="113" t="s">
        <v>11</v>
      </c>
      <c r="C21" s="113"/>
      <c r="D21" s="113"/>
      <c r="E21" s="113"/>
      <c r="F21" s="113">
        <v>5.22</v>
      </c>
      <c r="G21" s="113">
        <v>4.5</v>
      </c>
      <c r="H21" s="113">
        <v>7.56</v>
      </c>
      <c r="I21" s="113">
        <v>92</v>
      </c>
      <c r="J21" s="113">
        <v>0.04</v>
      </c>
      <c r="K21" s="113" t="s">
        <v>200</v>
      </c>
      <c r="L21" s="113">
        <v>0.54</v>
      </c>
      <c r="M21" s="113">
        <v>232</v>
      </c>
      <c r="N21" s="113">
        <v>0.18</v>
      </c>
    </row>
    <row r="22" spans="1:14" x14ac:dyDescent="0.35">
      <c r="A22" s="10"/>
      <c r="B22" s="122"/>
      <c r="C22" s="122"/>
      <c r="D22" s="122"/>
      <c r="E22" s="122"/>
      <c r="F22" s="122"/>
      <c r="G22" s="122" t="s">
        <v>42</v>
      </c>
      <c r="H22" s="122"/>
      <c r="I22" s="122"/>
      <c r="J22" s="122"/>
      <c r="K22" s="122"/>
      <c r="L22" s="122"/>
      <c r="M22" s="122"/>
      <c r="N22" s="122"/>
    </row>
    <row r="23" spans="1:14" x14ac:dyDescent="0.35">
      <c r="A23" s="33">
        <v>57</v>
      </c>
      <c r="B23" s="36" t="s">
        <v>189</v>
      </c>
      <c r="C23" s="36"/>
      <c r="D23" s="36"/>
      <c r="E23" s="36">
        <v>250</v>
      </c>
      <c r="F23" s="36">
        <f>F24+F25+F26+F27+F28+F29+F30+F31+F32</f>
        <v>8.6000000000000014</v>
      </c>
      <c r="G23" s="36">
        <f t="shared" ref="G23:N23" si="1">G24+G25+G26+G27+G28+G29+G30+G31+G32</f>
        <v>7.8999999999999995</v>
      </c>
      <c r="H23" s="36">
        <f t="shared" si="1"/>
        <v>18.599999999999998</v>
      </c>
      <c r="I23" s="36">
        <f t="shared" si="1"/>
        <v>204.9</v>
      </c>
      <c r="J23" s="36">
        <f t="shared" si="1"/>
        <v>0.1</v>
      </c>
      <c r="K23" s="36">
        <f t="shared" si="1"/>
        <v>0.1</v>
      </c>
      <c r="L23" s="36">
        <f t="shared" si="1"/>
        <v>32.1</v>
      </c>
      <c r="M23" s="36">
        <f t="shared" si="1"/>
        <v>39.01</v>
      </c>
      <c r="N23" s="36">
        <f t="shared" si="1"/>
        <v>1.9000000000000001</v>
      </c>
    </row>
    <row r="24" spans="1:14" x14ac:dyDescent="0.35">
      <c r="A24" s="10"/>
      <c r="B24" s="38" t="s">
        <v>79</v>
      </c>
      <c r="C24" s="37">
        <v>30</v>
      </c>
      <c r="D24" s="37">
        <v>30</v>
      </c>
      <c r="E24" s="37"/>
      <c r="F24" s="37">
        <v>5.5</v>
      </c>
      <c r="G24" s="37">
        <v>5.5</v>
      </c>
      <c r="H24" s="37">
        <v>0</v>
      </c>
      <c r="I24" s="37">
        <v>71.400000000000006</v>
      </c>
      <c r="J24" s="37">
        <v>0</v>
      </c>
      <c r="K24" s="37">
        <v>0</v>
      </c>
      <c r="L24" s="37">
        <v>0.5</v>
      </c>
      <c r="M24" s="37">
        <v>4.8</v>
      </c>
      <c r="N24" s="37">
        <v>0.5</v>
      </c>
    </row>
    <row r="25" spans="1:14" x14ac:dyDescent="0.35">
      <c r="A25" s="10"/>
      <c r="B25" s="38" t="s">
        <v>71</v>
      </c>
      <c r="C25" s="37">
        <v>100</v>
      </c>
      <c r="D25" s="37">
        <v>60</v>
      </c>
      <c r="E25" s="37"/>
      <c r="F25" s="37"/>
      <c r="G25" s="37"/>
      <c r="H25" s="37"/>
      <c r="I25" s="37"/>
      <c r="J25" s="37"/>
      <c r="K25" s="37"/>
      <c r="L25" s="37"/>
      <c r="M25" s="37"/>
      <c r="N25" s="37"/>
    </row>
    <row r="26" spans="1:14" x14ac:dyDescent="0.35">
      <c r="A26" s="10"/>
      <c r="B26" s="38" t="s">
        <v>45</v>
      </c>
      <c r="C26" s="37">
        <v>100</v>
      </c>
      <c r="D26" s="37">
        <v>80</v>
      </c>
      <c r="E26" s="37"/>
      <c r="F26" s="37">
        <v>1.6</v>
      </c>
      <c r="G26" s="37">
        <v>0.3</v>
      </c>
      <c r="H26" s="37">
        <v>13</v>
      </c>
      <c r="I26" s="37">
        <v>61.6</v>
      </c>
      <c r="J26" s="37">
        <v>0.1</v>
      </c>
      <c r="K26" s="37">
        <v>0.1</v>
      </c>
      <c r="L26" s="37">
        <v>16</v>
      </c>
      <c r="M26" s="37">
        <v>8</v>
      </c>
      <c r="N26" s="37">
        <v>0.7</v>
      </c>
    </row>
    <row r="27" spans="1:14" x14ac:dyDescent="0.35">
      <c r="A27" s="10"/>
      <c r="B27" s="38" t="s">
        <v>4</v>
      </c>
      <c r="C27" s="37">
        <v>20</v>
      </c>
      <c r="D27" s="37">
        <v>15</v>
      </c>
      <c r="E27" s="37"/>
      <c r="F27" s="37">
        <v>0.2</v>
      </c>
      <c r="G27" s="37">
        <v>0</v>
      </c>
      <c r="H27" s="37">
        <v>0.9</v>
      </c>
      <c r="I27" s="37">
        <v>4.5</v>
      </c>
      <c r="J27" s="37">
        <v>0</v>
      </c>
      <c r="K27" s="37">
        <v>0</v>
      </c>
      <c r="L27" s="37">
        <v>2.6</v>
      </c>
      <c r="M27" s="37">
        <v>4.4000000000000004</v>
      </c>
      <c r="N27" s="37">
        <v>0.1</v>
      </c>
    </row>
    <row r="28" spans="1:14" x14ac:dyDescent="0.35">
      <c r="A28" s="10"/>
      <c r="B28" s="38" t="s">
        <v>5</v>
      </c>
      <c r="C28" s="37">
        <v>20</v>
      </c>
      <c r="D28" s="37">
        <v>15</v>
      </c>
      <c r="E28" s="37"/>
      <c r="F28" s="37">
        <v>0.2</v>
      </c>
      <c r="G28" s="37">
        <v>0</v>
      </c>
      <c r="H28" s="37">
        <v>0.9</v>
      </c>
      <c r="I28" s="37">
        <v>4.5</v>
      </c>
      <c r="J28" s="37">
        <v>0</v>
      </c>
      <c r="K28" s="37">
        <v>0</v>
      </c>
      <c r="L28" s="37">
        <v>2.6</v>
      </c>
      <c r="M28" s="37">
        <v>4.4000000000000004</v>
      </c>
      <c r="N28" s="37">
        <v>0.1</v>
      </c>
    </row>
    <row r="29" spans="1:14" x14ac:dyDescent="0.35">
      <c r="A29" s="10"/>
      <c r="B29" s="38" t="s">
        <v>3</v>
      </c>
      <c r="C29" s="37">
        <v>80</v>
      </c>
      <c r="D29" s="37">
        <v>60</v>
      </c>
      <c r="E29" s="37"/>
      <c r="F29" s="37">
        <v>0.8</v>
      </c>
      <c r="G29" s="37">
        <v>0.1</v>
      </c>
      <c r="H29" s="37">
        <v>3.4</v>
      </c>
      <c r="I29" s="37">
        <v>18.100000000000001</v>
      </c>
      <c r="J29" s="37">
        <v>0</v>
      </c>
      <c r="K29" s="37">
        <v>0</v>
      </c>
      <c r="L29" s="37">
        <v>10.199999999999999</v>
      </c>
      <c r="M29" s="37">
        <v>17.399999999999999</v>
      </c>
      <c r="N29" s="37">
        <v>0.5</v>
      </c>
    </row>
    <row r="30" spans="1:14" x14ac:dyDescent="0.35">
      <c r="A30" s="10"/>
      <c r="B30" s="38" t="s">
        <v>59</v>
      </c>
      <c r="C30" s="37">
        <v>3</v>
      </c>
      <c r="D30" s="37">
        <v>3</v>
      </c>
      <c r="E30" s="37"/>
      <c r="F30" s="37">
        <v>0</v>
      </c>
      <c r="G30" s="37">
        <v>0.3</v>
      </c>
      <c r="H30" s="37">
        <v>0</v>
      </c>
      <c r="I30" s="37">
        <v>27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</row>
    <row r="31" spans="1:14" x14ac:dyDescent="0.35">
      <c r="A31" s="10"/>
      <c r="B31" s="38" t="s">
        <v>8</v>
      </c>
      <c r="C31" s="37">
        <v>5</v>
      </c>
      <c r="D31" s="37">
        <v>5</v>
      </c>
      <c r="E31" s="37"/>
      <c r="F31" s="37">
        <v>0</v>
      </c>
      <c r="G31" s="37">
        <v>0</v>
      </c>
      <c r="H31" s="37">
        <v>0</v>
      </c>
      <c r="I31" s="37">
        <v>0</v>
      </c>
      <c r="J31" s="37">
        <v>0</v>
      </c>
      <c r="K31" s="37">
        <v>0</v>
      </c>
      <c r="L31" s="37">
        <v>0</v>
      </c>
      <c r="M31" s="37">
        <v>0</v>
      </c>
      <c r="N31" s="37">
        <v>0</v>
      </c>
    </row>
    <row r="32" spans="1:14" x14ac:dyDescent="0.35">
      <c r="A32" s="10"/>
      <c r="B32" s="38" t="s">
        <v>6</v>
      </c>
      <c r="C32" s="37">
        <v>11</v>
      </c>
      <c r="D32" s="37">
        <v>11</v>
      </c>
      <c r="E32" s="37"/>
      <c r="F32" s="37">
        <v>0.3</v>
      </c>
      <c r="G32" s="37">
        <v>1.7</v>
      </c>
      <c r="H32" s="37">
        <v>0.4</v>
      </c>
      <c r="I32" s="37">
        <v>17.8</v>
      </c>
      <c r="J32" s="37">
        <v>0</v>
      </c>
      <c r="K32" s="37">
        <v>0</v>
      </c>
      <c r="L32" s="37">
        <v>0.2</v>
      </c>
      <c r="M32" s="37">
        <v>0.01</v>
      </c>
      <c r="N32" s="37">
        <v>0</v>
      </c>
    </row>
    <row r="33" spans="1:14" x14ac:dyDescent="0.35">
      <c r="A33" s="33">
        <v>291</v>
      </c>
      <c r="B33" s="36" t="s">
        <v>190</v>
      </c>
      <c r="C33" s="36"/>
      <c r="D33" s="36"/>
      <c r="E33" s="36">
        <v>160</v>
      </c>
      <c r="F33" s="36">
        <f>F34+F35+F36+F37+F38+F39+F40</f>
        <v>18.899999999999999</v>
      </c>
      <c r="G33" s="36">
        <f t="shared" ref="G33:N33" si="2">G34+G35+G36+G37+G38+G39+G40</f>
        <v>17.099999999999998</v>
      </c>
      <c r="H33" s="36">
        <f t="shared" si="2"/>
        <v>42.599999999999994</v>
      </c>
      <c r="I33" s="36">
        <f t="shared" si="2"/>
        <v>423.94</v>
      </c>
      <c r="J33" s="36">
        <f t="shared" si="2"/>
        <v>0.30000000000000004</v>
      </c>
      <c r="K33" s="36">
        <f t="shared" si="2"/>
        <v>55.2</v>
      </c>
      <c r="L33" s="36">
        <f t="shared" si="2"/>
        <v>55.2</v>
      </c>
      <c r="M33" s="36">
        <f t="shared" si="2"/>
        <v>42.9</v>
      </c>
      <c r="N33" s="36">
        <f t="shared" si="2"/>
        <v>4.4999999999999982</v>
      </c>
    </row>
    <row r="34" spans="1:14" x14ac:dyDescent="0.35">
      <c r="A34" s="10"/>
      <c r="B34" s="38" t="s">
        <v>46</v>
      </c>
      <c r="C34" s="37">
        <v>70</v>
      </c>
      <c r="D34" s="37">
        <v>50</v>
      </c>
      <c r="E34" s="37"/>
      <c r="F34" s="37">
        <v>13</v>
      </c>
      <c r="G34" s="37">
        <v>11.2</v>
      </c>
      <c r="H34" s="37">
        <v>0</v>
      </c>
      <c r="I34" s="37">
        <v>152.6</v>
      </c>
      <c r="J34" s="37">
        <v>0.1</v>
      </c>
      <c r="K34" s="37">
        <v>0</v>
      </c>
      <c r="L34" s="75">
        <v>0</v>
      </c>
      <c r="M34" s="75">
        <v>6.3</v>
      </c>
      <c r="N34" s="75">
        <v>1.9</v>
      </c>
    </row>
    <row r="35" spans="1:14" x14ac:dyDescent="0.35">
      <c r="A35" s="10"/>
      <c r="B35" s="38" t="s">
        <v>0</v>
      </c>
      <c r="C35" s="37">
        <v>5</v>
      </c>
      <c r="D35" s="37">
        <v>5</v>
      </c>
      <c r="E35" s="37"/>
      <c r="F35" s="37">
        <v>0</v>
      </c>
      <c r="G35" s="37">
        <v>4.0999999999999996</v>
      </c>
      <c r="H35" s="37">
        <v>0</v>
      </c>
      <c r="I35" s="37">
        <v>37.04</v>
      </c>
      <c r="J35" s="37">
        <v>0</v>
      </c>
      <c r="K35" s="37">
        <v>0</v>
      </c>
      <c r="L35" s="75">
        <v>0</v>
      </c>
      <c r="M35" s="75">
        <v>0.6</v>
      </c>
      <c r="N35" s="75">
        <v>0</v>
      </c>
    </row>
    <row r="36" spans="1:14" x14ac:dyDescent="0.35">
      <c r="A36" s="10"/>
      <c r="B36" s="38" t="s">
        <v>45</v>
      </c>
      <c r="C36" s="37">
        <v>200</v>
      </c>
      <c r="D36" s="37">
        <v>136</v>
      </c>
      <c r="E36" s="37"/>
      <c r="F36" s="37">
        <v>5</v>
      </c>
      <c r="G36" s="37">
        <v>1</v>
      </c>
      <c r="H36" s="37">
        <v>40.799999999999997</v>
      </c>
      <c r="I36" s="37">
        <v>192</v>
      </c>
      <c r="J36" s="37">
        <v>0.2</v>
      </c>
      <c r="K36" s="37">
        <v>50</v>
      </c>
      <c r="L36" s="75">
        <v>50</v>
      </c>
      <c r="M36" s="75">
        <v>25</v>
      </c>
      <c r="N36" s="75">
        <v>2.2999999999999998</v>
      </c>
    </row>
    <row r="37" spans="1:14" x14ac:dyDescent="0.35">
      <c r="A37" s="10"/>
      <c r="B37" s="38" t="s">
        <v>4</v>
      </c>
      <c r="C37" s="37">
        <v>20</v>
      </c>
      <c r="D37" s="37">
        <v>15</v>
      </c>
      <c r="E37" s="37"/>
      <c r="F37" s="37">
        <v>0.2</v>
      </c>
      <c r="G37" s="37">
        <v>0</v>
      </c>
      <c r="H37" s="37">
        <v>0.9</v>
      </c>
      <c r="I37" s="37">
        <v>4.5</v>
      </c>
      <c r="J37" s="37">
        <v>0</v>
      </c>
      <c r="K37" s="37">
        <v>2.6</v>
      </c>
      <c r="L37" s="75">
        <v>2.6</v>
      </c>
      <c r="M37" s="75">
        <v>4.4000000000000004</v>
      </c>
      <c r="N37" s="75">
        <v>0.1</v>
      </c>
    </row>
    <row r="38" spans="1:14" x14ac:dyDescent="0.35">
      <c r="A38" s="10"/>
      <c r="B38" s="38" t="s">
        <v>5</v>
      </c>
      <c r="C38" s="37">
        <v>20</v>
      </c>
      <c r="D38" s="37">
        <v>15</v>
      </c>
      <c r="E38" s="37"/>
      <c r="F38" s="37">
        <v>0.2</v>
      </c>
      <c r="G38" s="37">
        <v>0</v>
      </c>
      <c r="H38" s="37">
        <v>0.9</v>
      </c>
      <c r="I38" s="37">
        <v>4.5</v>
      </c>
      <c r="J38" s="37">
        <v>0</v>
      </c>
      <c r="K38" s="37">
        <v>2.6</v>
      </c>
      <c r="L38" s="75">
        <v>2.6</v>
      </c>
      <c r="M38" s="75">
        <v>4.4000000000000004</v>
      </c>
      <c r="N38" s="75">
        <v>0.1</v>
      </c>
    </row>
    <row r="39" spans="1:14" x14ac:dyDescent="0.35">
      <c r="A39" s="10"/>
      <c r="B39" s="38" t="s">
        <v>1</v>
      </c>
      <c r="C39" s="70">
        <v>0.25</v>
      </c>
      <c r="D39" s="37">
        <v>4</v>
      </c>
      <c r="E39" s="37"/>
      <c r="F39" s="37">
        <v>0.5</v>
      </c>
      <c r="G39" s="37">
        <v>0.5</v>
      </c>
      <c r="H39" s="37">
        <v>0</v>
      </c>
      <c r="I39" s="37">
        <v>6.3</v>
      </c>
      <c r="J39" s="37">
        <v>0</v>
      </c>
      <c r="K39" s="37">
        <v>0</v>
      </c>
      <c r="L39" s="75">
        <v>0</v>
      </c>
      <c r="M39" s="75">
        <v>2.2000000000000002</v>
      </c>
      <c r="N39" s="75">
        <v>0.1</v>
      </c>
    </row>
    <row r="40" spans="1:14" x14ac:dyDescent="0.35">
      <c r="A40" s="10"/>
      <c r="B40" s="38" t="s">
        <v>59</v>
      </c>
      <c r="C40" s="37">
        <v>3</v>
      </c>
      <c r="D40" s="37">
        <v>3</v>
      </c>
      <c r="E40" s="37"/>
      <c r="F40" s="37">
        <v>0</v>
      </c>
      <c r="G40" s="37">
        <v>0.3</v>
      </c>
      <c r="H40" s="37">
        <v>0</v>
      </c>
      <c r="I40" s="37">
        <v>27</v>
      </c>
      <c r="J40" s="37">
        <v>0</v>
      </c>
      <c r="K40" s="37">
        <v>0</v>
      </c>
      <c r="L40" s="75">
        <v>0</v>
      </c>
      <c r="M40" s="75">
        <v>0</v>
      </c>
      <c r="N40" s="75">
        <v>0</v>
      </c>
    </row>
    <row r="41" spans="1:14" x14ac:dyDescent="0.35">
      <c r="A41" s="33">
        <v>355</v>
      </c>
      <c r="B41" s="36" t="s">
        <v>113</v>
      </c>
      <c r="C41" s="36"/>
      <c r="D41" s="36"/>
      <c r="E41" s="36">
        <v>50</v>
      </c>
      <c r="F41" s="36">
        <v>0.8</v>
      </c>
      <c r="G41" s="36">
        <v>1.8</v>
      </c>
      <c r="H41" s="36">
        <v>3.9</v>
      </c>
      <c r="I41" s="36">
        <v>34.5</v>
      </c>
      <c r="J41" s="36">
        <v>0</v>
      </c>
      <c r="K41" s="36">
        <v>0</v>
      </c>
      <c r="L41" s="36"/>
      <c r="M41" s="36"/>
      <c r="N41" s="36"/>
    </row>
    <row r="42" spans="1:14" x14ac:dyDescent="0.35">
      <c r="A42" s="10"/>
      <c r="B42" s="38" t="s">
        <v>6</v>
      </c>
      <c r="C42" s="37">
        <v>11</v>
      </c>
      <c r="D42" s="37">
        <v>11</v>
      </c>
      <c r="E42" s="37"/>
      <c r="F42" s="37">
        <v>0.3</v>
      </c>
      <c r="G42" s="37">
        <v>1.7</v>
      </c>
      <c r="H42" s="37">
        <v>0.4</v>
      </c>
      <c r="I42" s="37">
        <v>17.8</v>
      </c>
      <c r="J42" s="37">
        <v>0</v>
      </c>
      <c r="K42" s="37">
        <v>0</v>
      </c>
      <c r="L42" s="75">
        <v>0</v>
      </c>
      <c r="M42" s="75">
        <v>9.6999999999999993</v>
      </c>
      <c r="N42" s="75">
        <v>0</v>
      </c>
    </row>
    <row r="43" spans="1:14" x14ac:dyDescent="0.35">
      <c r="A43" s="10"/>
      <c r="B43" s="38" t="s">
        <v>7</v>
      </c>
      <c r="C43" s="37">
        <v>5</v>
      </c>
      <c r="D43" s="37">
        <v>5</v>
      </c>
      <c r="E43" s="37"/>
      <c r="F43" s="37">
        <v>0.5</v>
      </c>
      <c r="G43" s="37">
        <v>0.1</v>
      </c>
      <c r="H43" s="37">
        <v>3.5</v>
      </c>
      <c r="I43" s="37">
        <v>16.7</v>
      </c>
      <c r="J43" s="37">
        <v>0</v>
      </c>
      <c r="K43" s="37">
        <v>0</v>
      </c>
      <c r="L43" s="75">
        <v>0</v>
      </c>
      <c r="M43" s="75">
        <v>0.9</v>
      </c>
      <c r="N43" s="75">
        <v>0.1</v>
      </c>
    </row>
    <row r="44" spans="1:14" x14ac:dyDescent="0.35">
      <c r="A44" s="10"/>
      <c r="B44" s="38" t="s">
        <v>8</v>
      </c>
      <c r="C44" s="37">
        <v>5</v>
      </c>
      <c r="D44" s="37">
        <v>5</v>
      </c>
      <c r="E44" s="37"/>
      <c r="F44" s="37" t="s">
        <v>9</v>
      </c>
      <c r="G44" s="37" t="s">
        <v>9</v>
      </c>
      <c r="H44" s="37" t="s">
        <v>9</v>
      </c>
      <c r="I44" s="37" t="s">
        <v>9</v>
      </c>
      <c r="J44" s="37" t="s">
        <v>9</v>
      </c>
      <c r="K44" s="37" t="s">
        <v>9</v>
      </c>
      <c r="L44" s="37"/>
      <c r="M44" s="37"/>
      <c r="N44" s="37"/>
    </row>
    <row r="45" spans="1:14" x14ac:dyDescent="0.35">
      <c r="A45" s="41">
        <v>376</v>
      </c>
      <c r="B45" s="36" t="s">
        <v>112</v>
      </c>
      <c r="C45" s="36"/>
      <c r="D45" s="36"/>
      <c r="E45" s="36">
        <v>200</v>
      </c>
      <c r="F45" s="36">
        <f>F46+F47</f>
        <v>27.9</v>
      </c>
      <c r="G45" s="36">
        <f t="shared" ref="G45:N45" si="3">G46+G47</f>
        <v>0</v>
      </c>
      <c r="H45" s="36">
        <f t="shared" si="3"/>
        <v>2.9</v>
      </c>
      <c r="I45" s="36">
        <f t="shared" si="3"/>
        <v>25.8</v>
      </c>
      <c r="J45" s="36">
        <f t="shared" si="3"/>
        <v>51.9</v>
      </c>
      <c r="K45" s="36">
        <f t="shared" si="3"/>
        <v>0.2</v>
      </c>
      <c r="L45" s="36">
        <f t="shared" si="3"/>
        <v>0.2</v>
      </c>
      <c r="M45" s="36">
        <f t="shared" si="3"/>
        <v>7.2</v>
      </c>
      <c r="N45" s="36">
        <f t="shared" si="3"/>
        <v>0.2</v>
      </c>
    </row>
    <row r="46" spans="1:14" x14ac:dyDescent="0.35">
      <c r="A46" s="44"/>
      <c r="B46" s="38" t="s">
        <v>145</v>
      </c>
      <c r="C46" s="37">
        <v>12</v>
      </c>
      <c r="D46" s="37">
        <v>24</v>
      </c>
      <c r="E46" s="37"/>
      <c r="F46" s="37">
        <v>0.2</v>
      </c>
      <c r="G46" s="37">
        <v>0</v>
      </c>
      <c r="H46" s="37">
        <v>2.9</v>
      </c>
      <c r="I46" s="37">
        <v>12.8</v>
      </c>
      <c r="J46" s="37">
        <v>0</v>
      </c>
      <c r="K46" s="37">
        <v>0.2</v>
      </c>
      <c r="L46" s="37">
        <v>0.2</v>
      </c>
      <c r="M46" s="37">
        <v>5.4</v>
      </c>
      <c r="N46" s="37">
        <v>0.2</v>
      </c>
    </row>
    <row r="47" spans="1:14" x14ac:dyDescent="0.35">
      <c r="A47" s="44"/>
      <c r="B47" s="38" t="s">
        <v>10</v>
      </c>
      <c r="C47" s="37">
        <v>15</v>
      </c>
      <c r="D47" s="37">
        <v>15</v>
      </c>
      <c r="E47" s="37"/>
      <c r="F47" s="37">
        <v>27.7</v>
      </c>
      <c r="G47" s="37">
        <v>0</v>
      </c>
      <c r="H47" s="37">
        <v>0</v>
      </c>
      <c r="I47" s="37">
        <v>13</v>
      </c>
      <c r="J47" s="37">
        <v>51.9</v>
      </c>
      <c r="K47" s="37">
        <v>0</v>
      </c>
      <c r="L47" s="37">
        <v>0</v>
      </c>
      <c r="M47" s="37">
        <v>1.8</v>
      </c>
      <c r="N47" s="37">
        <v>0</v>
      </c>
    </row>
    <row r="48" spans="1:14" x14ac:dyDescent="0.35">
      <c r="A48" s="109">
        <v>1</v>
      </c>
      <c r="B48" s="49" t="s">
        <v>82</v>
      </c>
      <c r="C48" s="36">
        <v>50</v>
      </c>
      <c r="D48" s="36">
        <v>50</v>
      </c>
      <c r="E48" s="36">
        <v>50</v>
      </c>
      <c r="F48" s="36">
        <v>3.8</v>
      </c>
      <c r="G48" s="36">
        <v>0.4</v>
      </c>
      <c r="H48" s="36">
        <v>24.6</v>
      </c>
      <c r="I48" s="36">
        <v>117.5</v>
      </c>
      <c r="J48" s="36">
        <v>0.1</v>
      </c>
      <c r="K48" s="36">
        <v>0</v>
      </c>
      <c r="L48" s="36">
        <v>0.6</v>
      </c>
      <c r="M48" s="36">
        <v>10</v>
      </c>
      <c r="N48" s="36">
        <v>0.6</v>
      </c>
    </row>
    <row r="49" spans="1:14" x14ac:dyDescent="0.35">
      <c r="A49" s="33"/>
      <c r="B49" s="113" t="s">
        <v>11</v>
      </c>
      <c r="C49" s="113"/>
      <c r="D49" s="113"/>
      <c r="E49" s="113"/>
      <c r="F49" s="113">
        <f>F48+F45+F41+F33+F23</f>
        <v>60</v>
      </c>
      <c r="G49" s="113">
        <f t="shared" ref="G49:N49" si="4">G48+G45+G41+G33+G23</f>
        <v>27.199999999999996</v>
      </c>
      <c r="H49" s="113">
        <f t="shared" si="4"/>
        <v>92.6</v>
      </c>
      <c r="I49" s="113">
        <f t="shared" si="4"/>
        <v>806.64</v>
      </c>
      <c r="J49" s="113">
        <f t="shared" si="4"/>
        <v>52.4</v>
      </c>
      <c r="K49" s="113">
        <f t="shared" si="4"/>
        <v>55.500000000000007</v>
      </c>
      <c r="L49" s="113">
        <f t="shared" si="4"/>
        <v>88.1</v>
      </c>
      <c r="M49" s="113">
        <f t="shared" si="4"/>
        <v>99.109999999999985</v>
      </c>
      <c r="N49" s="113">
        <f t="shared" si="4"/>
        <v>7.1999999999999984</v>
      </c>
    </row>
    <row r="50" spans="1:14" x14ac:dyDescent="0.35">
      <c r="A50" s="10"/>
      <c r="B50" s="122"/>
      <c r="C50" s="122"/>
      <c r="D50" s="122"/>
      <c r="E50" s="122"/>
      <c r="F50" s="122" t="s">
        <v>12</v>
      </c>
      <c r="G50" s="122"/>
      <c r="H50" s="122"/>
      <c r="I50" s="122"/>
      <c r="J50" s="122"/>
      <c r="K50" s="122"/>
      <c r="L50" s="122"/>
      <c r="M50" s="122"/>
      <c r="N50" s="122"/>
    </row>
    <row r="51" spans="1:14" x14ac:dyDescent="0.35">
      <c r="A51" s="33">
        <v>459</v>
      </c>
      <c r="B51" s="36" t="s">
        <v>99</v>
      </c>
      <c r="C51" s="36"/>
      <c r="D51" s="36"/>
      <c r="E51" s="36">
        <v>130</v>
      </c>
      <c r="F51" s="36">
        <f>F52+F53+F54+F55+F56+F57+F58+F59</f>
        <v>38.700000000000003</v>
      </c>
      <c r="G51" s="36">
        <f t="shared" ref="G51:N51" si="5">G52+G53+G54+G55+G56+G57+G58+G59</f>
        <v>39.6</v>
      </c>
      <c r="H51" s="36">
        <f t="shared" si="5"/>
        <v>73.999999999999986</v>
      </c>
      <c r="I51" s="36">
        <f t="shared" si="5"/>
        <v>519.6400000000001</v>
      </c>
      <c r="J51" s="36">
        <f t="shared" si="5"/>
        <v>0.4</v>
      </c>
      <c r="K51" s="36">
        <f t="shared" si="5"/>
        <v>1.3</v>
      </c>
      <c r="L51" s="36">
        <f t="shared" si="5"/>
        <v>1.3</v>
      </c>
      <c r="M51" s="36">
        <f t="shared" si="5"/>
        <v>158.69999999999999</v>
      </c>
      <c r="N51" s="36">
        <f t="shared" si="5"/>
        <v>2.2000000000000002</v>
      </c>
    </row>
    <row r="52" spans="1:14" x14ac:dyDescent="0.35">
      <c r="A52" s="10"/>
      <c r="B52" s="38" t="s">
        <v>7</v>
      </c>
      <c r="C52" s="37">
        <v>100</v>
      </c>
      <c r="D52" s="37">
        <v>100</v>
      </c>
      <c r="E52" s="37"/>
      <c r="F52" s="37">
        <v>7.2</v>
      </c>
      <c r="G52" s="37">
        <v>0.8</v>
      </c>
      <c r="H52" s="37">
        <v>48.3</v>
      </c>
      <c r="I52" s="37">
        <v>233.8</v>
      </c>
      <c r="J52" s="37">
        <v>0</v>
      </c>
      <c r="K52" s="37">
        <v>0</v>
      </c>
      <c r="L52" s="91">
        <v>0</v>
      </c>
      <c r="M52" s="91">
        <v>12.6</v>
      </c>
      <c r="N52" s="91">
        <v>0.8</v>
      </c>
    </row>
    <row r="53" spans="1:14" x14ac:dyDescent="0.35">
      <c r="A53" s="10"/>
      <c r="B53" s="38" t="s">
        <v>14</v>
      </c>
      <c r="C53" s="37">
        <v>50</v>
      </c>
      <c r="D53" s="37">
        <v>50</v>
      </c>
      <c r="E53" s="37"/>
      <c r="F53" s="37">
        <v>29</v>
      </c>
      <c r="G53" s="37">
        <v>25</v>
      </c>
      <c r="H53" s="37">
        <v>4.8</v>
      </c>
      <c r="I53" s="37">
        <v>54</v>
      </c>
      <c r="J53" s="37">
        <v>0.2</v>
      </c>
      <c r="K53" s="37">
        <v>1.3</v>
      </c>
      <c r="L53" s="91">
        <v>1.3</v>
      </c>
      <c r="M53" s="91">
        <v>120</v>
      </c>
      <c r="N53" s="91">
        <v>0.1</v>
      </c>
    </row>
    <row r="54" spans="1:14" x14ac:dyDescent="0.35">
      <c r="A54" s="10"/>
      <c r="B54" s="38" t="s">
        <v>0</v>
      </c>
      <c r="C54" s="37">
        <v>5</v>
      </c>
      <c r="D54" s="37">
        <v>5</v>
      </c>
      <c r="E54" s="37"/>
      <c r="F54" s="37">
        <v>0</v>
      </c>
      <c r="G54" s="37">
        <v>4.0999999999999996</v>
      </c>
      <c r="H54" s="37">
        <v>0</v>
      </c>
      <c r="I54" s="37">
        <v>37.04</v>
      </c>
      <c r="J54" s="37">
        <v>0</v>
      </c>
      <c r="K54" s="37">
        <v>0</v>
      </c>
      <c r="L54" s="91">
        <v>0</v>
      </c>
      <c r="M54" s="91">
        <v>0.6</v>
      </c>
      <c r="N54" s="91">
        <v>0</v>
      </c>
    </row>
    <row r="55" spans="1:14" x14ac:dyDescent="0.35">
      <c r="A55" s="10"/>
      <c r="B55" s="38" t="s">
        <v>1</v>
      </c>
      <c r="C55" s="93">
        <v>43009</v>
      </c>
      <c r="D55" s="37">
        <v>4</v>
      </c>
      <c r="E55" s="37"/>
      <c r="F55" s="37">
        <v>1.5</v>
      </c>
      <c r="G55" s="37">
        <v>4.5999999999999996</v>
      </c>
      <c r="H55" s="37">
        <v>0.3</v>
      </c>
      <c r="I55" s="37">
        <v>62.8</v>
      </c>
      <c r="J55" s="37">
        <v>0.2</v>
      </c>
      <c r="K55" s="37">
        <v>0</v>
      </c>
      <c r="L55" s="91">
        <v>0</v>
      </c>
      <c r="M55" s="91">
        <v>22</v>
      </c>
      <c r="N55" s="91">
        <v>1</v>
      </c>
    </row>
    <row r="56" spans="1:14" x14ac:dyDescent="0.35">
      <c r="A56" s="10"/>
      <c r="B56" s="38" t="s">
        <v>10</v>
      </c>
      <c r="C56" s="37">
        <v>5</v>
      </c>
      <c r="D56" s="37">
        <v>5</v>
      </c>
      <c r="E56" s="37"/>
      <c r="F56" s="37">
        <v>0</v>
      </c>
      <c r="G56" s="37">
        <v>0</v>
      </c>
      <c r="H56" s="37">
        <v>5</v>
      </c>
      <c r="I56" s="37">
        <v>20</v>
      </c>
      <c r="J56" s="37">
        <v>0</v>
      </c>
      <c r="K56" s="37">
        <v>0</v>
      </c>
      <c r="L56" s="91">
        <v>0</v>
      </c>
      <c r="M56" s="91">
        <v>0.2</v>
      </c>
      <c r="N56" s="91">
        <v>0</v>
      </c>
    </row>
    <row r="57" spans="1:14" x14ac:dyDescent="0.35">
      <c r="A57" s="10"/>
      <c r="B57" s="38" t="s">
        <v>87</v>
      </c>
      <c r="C57" s="37">
        <v>2.5</v>
      </c>
      <c r="D57" s="37">
        <v>2.5</v>
      </c>
      <c r="E57" s="37"/>
      <c r="F57" s="37">
        <v>0.4</v>
      </c>
      <c r="G57" s="37">
        <v>0.1</v>
      </c>
      <c r="H57" s="37">
        <v>0.3</v>
      </c>
      <c r="I57" s="37">
        <v>3.3</v>
      </c>
      <c r="J57" s="37">
        <v>0</v>
      </c>
      <c r="K57" s="37">
        <v>0</v>
      </c>
      <c r="L57" s="91">
        <v>0</v>
      </c>
      <c r="M57" s="91">
        <v>0.8</v>
      </c>
      <c r="N57" s="91">
        <v>0.1</v>
      </c>
    </row>
    <row r="58" spans="1:14" x14ac:dyDescent="0.35">
      <c r="A58" s="10"/>
      <c r="B58" s="38" t="s">
        <v>59</v>
      </c>
      <c r="C58" s="37">
        <v>3</v>
      </c>
      <c r="D58" s="37">
        <v>3</v>
      </c>
      <c r="E58" s="37"/>
      <c r="F58" s="37">
        <v>0</v>
      </c>
      <c r="G58" s="37">
        <v>3</v>
      </c>
      <c r="H58" s="37">
        <v>0</v>
      </c>
      <c r="I58" s="37">
        <v>27</v>
      </c>
      <c r="J58" s="37">
        <v>0</v>
      </c>
      <c r="K58" s="37">
        <v>0</v>
      </c>
      <c r="L58" s="91">
        <v>0</v>
      </c>
      <c r="M58" s="91">
        <v>0</v>
      </c>
      <c r="N58" s="91">
        <v>0</v>
      </c>
    </row>
    <row r="59" spans="1:14" x14ac:dyDescent="0.35">
      <c r="A59" s="10"/>
      <c r="B59" s="37" t="s">
        <v>94</v>
      </c>
      <c r="C59" s="37">
        <v>40</v>
      </c>
      <c r="D59" s="37">
        <v>40</v>
      </c>
      <c r="E59" s="37"/>
      <c r="F59" s="37">
        <v>0.6</v>
      </c>
      <c r="G59" s="37">
        <v>2</v>
      </c>
      <c r="H59" s="37">
        <v>15.3</v>
      </c>
      <c r="I59" s="37">
        <v>81.7</v>
      </c>
      <c r="J59" s="37">
        <v>0</v>
      </c>
      <c r="K59" s="37">
        <v>0</v>
      </c>
      <c r="L59" s="92">
        <v>0</v>
      </c>
      <c r="M59" s="92">
        <v>2.5</v>
      </c>
      <c r="N59" s="92">
        <v>0.2</v>
      </c>
    </row>
    <row r="60" spans="1:14" x14ac:dyDescent="0.35">
      <c r="A60" s="89">
        <v>395</v>
      </c>
      <c r="B60" s="36" t="s">
        <v>137</v>
      </c>
      <c r="C60" s="36"/>
      <c r="D60" s="36"/>
      <c r="E60" s="36">
        <v>200</v>
      </c>
      <c r="F60" s="36">
        <v>52.6</v>
      </c>
      <c r="G60" s="36">
        <v>25</v>
      </c>
      <c r="H60" s="36">
        <v>4.8</v>
      </c>
      <c r="I60" s="36">
        <v>65</v>
      </c>
      <c r="J60" s="36">
        <v>44.1</v>
      </c>
      <c r="K60" s="36">
        <v>0.6</v>
      </c>
      <c r="L60" s="36">
        <v>1.3</v>
      </c>
      <c r="M60" s="36">
        <v>120.3</v>
      </c>
      <c r="N60" s="36">
        <v>0.1</v>
      </c>
    </row>
    <row r="61" spans="1:14" x14ac:dyDescent="0.35">
      <c r="A61" s="44"/>
      <c r="B61" s="38" t="s">
        <v>37</v>
      </c>
      <c r="C61" s="37">
        <v>3</v>
      </c>
      <c r="D61" s="37">
        <v>3</v>
      </c>
      <c r="E61" s="37"/>
      <c r="F61" s="37">
        <v>0.2</v>
      </c>
      <c r="G61" s="37">
        <v>0</v>
      </c>
      <c r="H61" s="37">
        <v>0</v>
      </c>
      <c r="I61" s="37">
        <v>0</v>
      </c>
      <c r="J61" s="37">
        <v>0.2</v>
      </c>
      <c r="K61" s="37">
        <v>0.4</v>
      </c>
      <c r="L61" s="37">
        <v>0</v>
      </c>
      <c r="M61" s="37">
        <v>0</v>
      </c>
      <c r="N61" s="37">
        <v>0</v>
      </c>
    </row>
    <row r="62" spans="1:14" x14ac:dyDescent="0.35">
      <c r="A62" s="44"/>
      <c r="B62" s="38" t="s">
        <v>10</v>
      </c>
      <c r="C62" s="37">
        <v>14</v>
      </c>
      <c r="D62" s="37">
        <v>14</v>
      </c>
      <c r="E62" s="37"/>
      <c r="F62" s="37">
        <v>23.4</v>
      </c>
      <c r="G62" s="37">
        <v>0</v>
      </c>
      <c r="H62" s="37">
        <v>0</v>
      </c>
      <c r="I62" s="37">
        <v>11</v>
      </c>
      <c r="J62" s="37">
        <v>43.9</v>
      </c>
      <c r="K62" s="37">
        <v>0</v>
      </c>
      <c r="L62" s="37">
        <v>0</v>
      </c>
      <c r="M62" s="37">
        <v>0.3</v>
      </c>
      <c r="N62" s="37">
        <v>0</v>
      </c>
    </row>
    <row r="63" spans="1:14" x14ac:dyDescent="0.35">
      <c r="A63" s="45"/>
      <c r="B63" s="38" t="s">
        <v>14</v>
      </c>
      <c r="C63" s="37">
        <v>150</v>
      </c>
      <c r="D63" s="37">
        <v>150</v>
      </c>
      <c r="E63" s="37"/>
      <c r="F63" s="37">
        <v>29</v>
      </c>
      <c r="G63" s="37">
        <v>25</v>
      </c>
      <c r="H63" s="37">
        <v>4.8</v>
      </c>
      <c r="I63" s="37">
        <v>54</v>
      </c>
      <c r="J63" s="37">
        <v>0</v>
      </c>
      <c r="K63" s="37">
        <v>0.2</v>
      </c>
      <c r="L63" s="37">
        <v>1.3</v>
      </c>
      <c r="M63" s="37">
        <v>120</v>
      </c>
      <c r="N63" s="37">
        <v>0.1</v>
      </c>
    </row>
    <row r="64" spans="1:14" x14ac:dyDescent="0.35">
      <c r="A64" s="10"/>
      <c r="B64" s="36" t="s">
        <v>83</v>
      </c>
      <c r="C64" s="36">
        <v>6</v>
      </c>
      <c r="D64" s="36">
        <v>6</v>
      </c>
      <c r="E64" s="36">
        <v>6</v>
      </c>
      <c r="F64" s="36">
        <v>0</v>
      </c>
      <c r="G64" s="36">
        <v>0</v>
      </c>
      <c r="H64" s="36">
        <v>0</v>
      </c>
      <c r="I64" s="36">
        <v>0</v>
      </c>
      <c r="J64" s="36">
        <v>0</v>
      </c>
      <c r="K64" s="36">
        <v>0.2</v>
      </c>
      <c r="L64" s="36">
        <v>0</v>
      </c>
      <c r="M64" s="36">
        <v>0.2</v>
      </c>
      <c r="N64" s="36">
        <v>0</v>
      </c>
    </row>
    <row r="65" spans="1:14" x14ac:dyDescent="0.35">
      <c r="A65" s="10"/>
      <c r="B65" s="36" t="s">
        <v>64</v>
      </c>
      <c r="C65" s="36">
        <v>150</v>
      </c>
      <c r="D65" s="36">
        <v>150</v>
      </c>
      <c r="E65" s="36">
        <v>150</v>
      </c>
      <c r="F65" s="36">
        <v>1.9</v>
      </c>
      <c r="G65" s="36">
        <v>0.7</v>
      </c>
      <c r="H65" s="36">
        <v>25.9</v>
      </c>
      <c r="I65" s="36">
        <v>124</v>
      </c>
      <c r="J65" s="36">
        <v>0.1</v>
      </c>
      <c r="K65" s="36">
        <v>0.1</v>
      </c>
      <c r="L65" s="36">
        <v>53.3</v>
      </c>
      <c r="M65" s="36">
        <v>38.700000000000003</v>
      </c>
      <c r="N65" s="36">
        <v>2.1</v>
      </c>
    </row>
    <row r="66" spans="1:14" x14ac:dyDescent="0.35">
      <c r="A66" s="10"/>
      <c r="B66" s="113" t="s">
        <v>11</v>
      </c>
      <c r="C66" s="113"/>
      <c r="D66" s="113"/>
      <c r="E66" s="113"/>
      <c r="F66" s="113">
        <f>F65+F60+F64+F51</f>
        <v>93.2</v>
      </c>
      <c r="G66" s="113">
        <f t="shared" ref="G66:N66" si="6">G65+G60+G64+G51</f>
        <v>65.3</v>
      </c>
      <c r="H66" s="113">
        <f t="shared" si="6"/>
        <v>104.69999999999999</v>
      </c>
      <c r="I66" s="113">
        <f t="shared" si="6"/>
        <v>708.6400000000001</v>
      </c>
      <c r="J66" s="113">
        <f t="shared" si="6"/>
        <v>44.6</v>
      </c>
      <c r="K66" s="113">
        <f t="shared" si="6"/>
        <v>2.2000000000000002</v>
      </c>
      <c r="L66" s="113">
        <f t="shared" si="6"/>
        <v>55.899999999999991</v>
      </c>
      <c r="M66" s="113">
        <f t="shared" si="6"/>
        <v>317.89999999999998</v>
      </c>
      <c r="N66" s="113">
        <f t="shared" si="6"/>
        <v>4.4000000000000004</v>
      </c>
    </row>
    <row r="67" spans="1:14" x14ac:dyDescent="0.35">
      <c r="A67" s="10"/>
      <c r="B67" s="141" t="s">
        <v>117</v>
      </c>
      <c r="C67" s="141"/>
      <c r="D67" s="141"/>
      <c r="E67" s="141"/>
      <c r="F67" s="141">
        <f t="shared" ref="F67:N67" si="7">F66+F49+F21+F17</f>
        <v>222.82</v>
      </c>
      <c r="G67" s="141">
        <f t="shared" si="7"/>
        <v>135.80000000000001</v>
      </c>
      <c r="H67" s="141">
        <f t="shared" si="7"/>
        <v>262.45999999999998</v>
      </c>
      <c r="I67" s="141">
        <f t="shared" si="7"/>
        <v>2040.42</v>
      </c>
      <c r="J67" s="141">
        <f t="shared" si="7"/>
        <v>149.14000000000001</v>
      </c>
      <c r="K67" s="141" t="e">
        <f t="shared" si="7"/>
        <v>#VALUE!</v>
      </c>
      <c r="L67" s="141">
        <f t="shared" si="7"/>
        <v>145.84</v>
      </c>
      <c r="M67" s="141">
        <f t="shared" si="7"/>
        <v>830.11</v>
      </c>
      <c r="N67" s="141">
        <f t="shared" si="7"/>
        <v>13.679999999999998</v>
      </c>
    </row>
    <row r="68" spans="1:14" x14ac:dyDescent="0.3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</row>
  </sheetData>
  <phoneticPr fontId="18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4"/>
  <sheetViews>
    <sheetView topLeftCell="A16" workbookViewId="0">
      <selection activeCell="A8" sqref="A8:N13"/>
    </sheetView>
  </sheetViews>
  <sheetFormatPr defaultRowHeight="14.5" x14ac:dyDescent="0.35"/>
  <cols>
    <col min="1" max="1" width="6.1796875" customWidth="1"/>
    <col min="2" max="2" width="28.453125" customWidth="1"/>
    <col min="3" max="3" width="6.81640625" customWidth="1"/>
    <col min="4" max="4" width="7.1796875" customWidth="1"/>
    <col min="5" max="5" width="6.7265625" customWidth="1"/>
    <col min="6" max="6" width="7.1796875" customWidth="1"/>
    <col min="7" max="7" width="7.26953125" customWidth="1"/>
    <col min="8" max="8" width="8.7265625" customWidth="1"/>
    <col min="10" max="10" width="7" customWidth="1"/>
    <col min="11" max="11" width="7.1796875" customWidth="1"/>
    <col min="12" max="12" width="6.81640625" customWidth="1"/>
    <col min="13" max="13" width="7.54296875" customWidth="1"/>
    <col min="14" max="14" width="7.1796875" customWidth="1"/>
  </cols>
  <sheetData>
    <row r="1" spans="1:14" x14ac:dyDescent="0.35">
      <c r="A1" s="134"/>
      <c r="B1" s="134" t="s">
        <v>47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</row>
    <row r="2" spans="1:14" x14ac:dyDescent="0.35">
      <c r="A2" s="77"/>
      <c r="B2" s="77"/>
      <c r="C2" s="77"/>
      <c r="D2" s="77"/>
      <c r="E2" s="77"/>
      <c r="F2" s="78"/>
      <c r="G2" s="79"/>
      <c r="H2" s="80"/>
      <c r="I2" s="77" t="s">
        <v>17</v>
      </c>
      <c r="J2" s="79"/>
      <c r="K2" s="79"/>
      <c r="L2" s="79"/>
      <c r="M2" s="78"/>
      <c r="N2" s="80"/>
    </row>
    <row r="3" spans="1:14" ht="12" customHeight="1" x14ac:dyDescent="0.35">
      <c r="A3" s="24"/>
      <c r="B3" s="24" t="s">
        <v>18</v>
      </c>
      <c r="C3" s="24"/>
      <c r="D3" s="24"/>
      <c r="E3" s="24" t="s">
        <v>104</v>
      </c>
      <c r="F3" s="81" t="s">
        <v>149</v>
      </c>
      <c r="G3" s="82"/>
      <c r="H3" s="83"/>
      <c r="I3" s="24" t="s">
        <v>20</v>
      </c>
      <c r="J3" s="84"/>
      <c r="K3" s="84"/>
      <c r="L3" s="84"/>
      <c r="M3" s="86" t="s">
        <v>150</v>
      </c>
      <c r="N3" s="87"/>
    </row>
    <row r="4" spans="1:14" x14ac:dyDescent="0.35">
      <c r="A4" s="24" t="s">
        <v>19</v>
      </c>
      <c r="B4" s="24" t="s">
        <v>21</v>
      </c>
      <c r="C4" s="24" t="s">
        <v>102</v>
      </c>
      <c r="D4" s="24" t="s">
        <v>103</v>
      </c>
      <c r="E4" s="24" t="s">
        <v>105</v>
      </c>
      <c r="F4" s="77" t="s">
        <v>22</v>
      </c>
      <c r="G4" s="77" t="s">
        <v>23</v>
      </c>
      <c r="H4" s="77" t="s">
        <v>24</v>
      </c>
      <c r="I4" s="24" t="s">
        <v>25</v>
      </c>
      <c r="J4" s="84" t="s">
        <v>119</v>
      </c>
      <c r="K4" s="84"/>
      <c r="L4" s="84"/>
      <c r="M4" s="81" t="s">
        <v>108</v>
      </c>
      <c r="N4" s="88"/>
    </row>
    <row r="5" spans="1:14" x14ac:dyDescent="0.35">
      <c r="A5" s="26" t="s">
        <v>101</v>
      </c>
      <c r="B5" s="26" t="s">
        <v>26</v>
      </c>
      <c r="C5" s="26" t="s">
        <v>32</v>
      </c>
      <c r="D5" s="26" t="s">
        <v>32</v>
      </c>
      <c r="E5" s="26" t="s">
        <v>32</v>
      </c>
      <c r="F5" s="26" t="s">
        <v>32</v>
      </c>
      <c r="G5" s="26" t="s">
        <v>32</v>
      </c>
      <c r="H5" s="26" t="s">
        <v>32</v>
      </c>
      <c r="I5" s="26" t="s">
        <v>33</v>
      </c>
      <c r="J5" s="85" t="s">
        <v>27</v>
      </c>
      <c r="K5" s="85" t="s">
        <v>28</v>
      </c>
      <c r="L5" s="85" t="s">
        <v>29</v>
      </c>
      <c r="M5" s="85" t="s">
        <v>30</v>
      </c>
      <c r="N5" s="85" t="s">
        <v>31</v>
      </c>
    </row>
    <row r="6" spans="1:14" x14ac:dyDescent="0.35">
      <c r="A6" s="71">
        <v>1</v>
      </c>
      <c r="B6" s="71">
        <v>2</v>
      </c>
      <c r="C6" s="71">
        <v>3</v>
      </c>
      <c r="D6" s="71">
        <v>4</v>
      </c>
      <c r="E6" s="71">
        <v>5</v>
      </c>
      <c r="F6" s="71">
        <v>6</v>
      </c>
      <c r="G6" s="71">
        <v>7</v>
      </c>
      <c r="H6" s="71">
        <v>8</v>
      </c>
      <c r="I6" s="104">
        <v>9</v>
      </c>
      <c r="J6" s="71">
        <v>10</v>
      </c>
      <c r="K6" s="71">
        <v>11</v>
      </c>
      <c r="L6" s="71">
        <v>12</v>
      </c>
      <c r="M6" s="71">
        <v>13</v>
      </c>
      <c r="N6" s="71">
        <v>14</v>
      </c>
    </row>
    <row r="7" spans="1:14" x14ac:dyDescent="0.35">
      <c r="A7" s="10"/>
      <c r="B7" s="122"/>
      <c r="C7" s="122"/>
      <c r="D7" s="122"/>
      <c r="E7" s="122"/>
      <c r="F7" s="122"/>
      <c r="G7" s="122" t="s">
        <v>34</v>
      </c>
      <c r="H7" s="122"/>
      <c r="I7" s="122"/>
      <c r="J7" s="122"/>
      <c r="K7" s="122"/>
      <c r="L7" s="122"/>
      <c r="M7" s="122"/>
      <c r="N7" s="122"/>
    </row>
    <row r="8" spans="1:14" x14ac:dyDescent="0.35">
      <c r="A8" s="41">
        <v>93</v>
      </c>
      <c r="B8" s="36" t="s">
        <v>48</v>
      </c>
      <c r="C8" s="36"/>
      <c r="D8" s="36"/>
      <c r="E8" s="36">
        <v>200</v>
      </c>
      <c r="F8" s="36">
        <f>F9+F10+F11+F12+F13</f>
        <v>32.200000000000003</v>
      </c>
      <c r="G8" s="36">
        <f t="shared" ref="G8:N8" si="0">G9+G10+G11+G12+G13</f>
        <v>29.9</v>
      </c>
      <c r="H8" s="36">
        <f t="shared" si="0"/>
        <v>29.6</v>
      </c>
      <c r="I8" s="36">
        <f t="shared" si="0"/>
        <v>211.04</v>
      </c>
      <c r="J8" s="36">
        <f t="shared" si="0"/>
        <v>0</v>
      </c>
      <c r="K8" s="36">
        <f t="shared" si="0"/>
        <v>0.2</v>
      </c>
      <c r="L8" s="36">
        <f t="shared" si="0"/>
        <v>1.3</v>
      </c>
      <c r="M8" s="36">
        <f t="shared" si="0"/>
        <v>128.4</v>
      </c>
      <c r="N8" s="36">
        <f t="shared" si="0"/>
        <v>1.1000000000000001</v>
      </c>
    </row>
    <row r="9" spans="1:14" ht="13.5" customHeight="1" x14ac:dyDescent="0.35">
      <c r="A9" s="44"/>
      <c r="B9" s="38" t="s">
        <v>49</v>
      </c>
      <c r="C9" s="37">
        <v>15</v>
      </c>
      <c r="D9" s="37">
        <v>15</v>
      </c>
      <c r="E9" s="37"/>
      <c r="F9" s="37">
        <v>1.6</v>
      </c>
      <c r="G9" s="37">
        <v>0.4</v>
      </c>
      <c r="H9" s="37">
        <v>9.9</v>
      </c>
      <c r="I9" s="37">
        <v>50</v>
      </c>
      <c r="J9" s="37">
        <v>0</v>
      </c>
      <c r="K9" s="37">
        <v>0</v>
      </c>
      <c r="L9" s="37">
        <v>0</v>
      </c>
      <c r="M9" s="37">
        <v>3.8</v>
      </c>
      <c r="N9" s="37">
        <v>0.5</v>
      </c>
    </row>
    <row r="10" spans="1:14" x14ac:dyDescent="0.35">
      <c r="A10" s="44"/>
      <c r="B10" s="38" t="s">
        <v>50</v>
      </c>
      <c r="C10" s="37">
        <v>10</v>
      </c>
      <c r="D10" s="37">
        <v>10</v>
      </c>
      <c r="E10" s="37"/>
      <c r="F10" s="37">
        <v>1.6</v>
      </c>
      <c r="G10" s="37">
        <v>0.4</v>
      </c>
      <c r="H10" s="37">
        <v>9.9</v>
      </c>
      <c r="I10" s="37">
        <v>50</v>
      </c>
      <c r="J10" s="37">
        <v>0</v>
      </c>
      <c r="K10" s="37">
        <v>0</v>
      </c>
      <c r="L10" s="37">
        <v>0</v>
      </c>
      <c r="M10" s="37">
        <v>3.8</v>
      </c>
      <c r="N10" s="37">
        <v>0.5</v>
      </c>
    </row>
    <row r="11" spans="1:14" x14ac:dyDescent="0.35">
      <c r="A11" s="44"/>
      <c r="B11" s="38" t="s">
        <v>14</v>
      </c>
      <c r="C11" s="37">
        <v>100</v>
      </c>
      <c r="D11" s="37">
        <v>100</v>
      </c>
      <c r="E11" s="37"/>
      <c r="F11" s="37">
        <v>29</v>
      </c>
      <c r="G11" s="37">
        <v>25</v>
      </c>
      <c r="H11" s="37">
        <v>4.8</v>
      </c>
      <c r="I11" s="37">
        <v>54</v>
      </c>
      <c r="J11" s="37">
        <v>0</v>
      </c>
      <c r="K11" s="37">
        <v>0.2</v>
      </c>
      <c r="L11" s="37">
        <v>1.3</v>
      </c>
      <c r="M11" s="37">
        <v>120</v>
      </c>
      <c r="N11" s="37">
        <v>0.1</v>
      </c>
    </row>
    <row r="12" spans="1:14" x14ac:dyDescent="0.35">
      <c r="A12" s="44"/>
      <c r="B12" s="38" t="s">
        <v>10</v>
      </c>
      <c r="C12" s="37">
        <v>5</v>
      </c>
      <c r="D12" s="37">
        <v>5</v>
      </c>
      <c r="E12" s="37"/>
      <c r="F12" s="37">
        <v>0</v>
      </c>
      <c r="G12" s="37">
        <v>0</v>
      </c>
      <c r="H12" s="37">
        <v>5</v>
      </c>
      <c r="I12" s="37">
        <v>20</v>
      </c>
      <c r="J12" s="37">
        <v>0</v>
      </c>
      <c r="K12" s="37">
        <v>0</v>
      </c>
      <c r="L12" s="37">
        <v>0</v>
      </c>
      <c r="M12" s="37">
        <v>0.2</v>
      </c>
      <c r="N12" s="37">
        <v>0</v>
      </c>
    </row>
    <row r="13" spans="1:14" x14ac:dyDescent="0.35">
      <c r="A13" s="45"/>
      <c r="B13" s="38" t="s">
        <v>0</v>
      </c>
      <c r="C13" s="37">
        <v>5</v>
      </c>
      <c r="D13" s="37">
        <v>5</v>
      </c>
      <c r="E13" s="37"/>
      <c r="F13" s="37">
        <v>0</v>
      </c>
      <c r="G13" s="37">
        <v>4.0999999999999996</v>
      </c>
      <c r="H13" s="37">
        <v>0</v>
      </c>
      <c r="I13" s="37">
        <v>37.04</v>
      </c>
      <c r="J13" s="37">
        <v>0</v>
      </c>
      <c r="K13" s="37">
        <v>0</v>
      </c>
      <c r="L13" s="37">
        <v>0</v>
      </c>
      <c r="M13" s="37">
        <v>0.6</v>
      </c>
      <c r="N13" s="37">
        <v>0</v>
      </c>
    </row>
    <row r="14" spans="1:14" x14ac:dyDescent="0.35">
      <c r="A14" s="41">
        <v>394</v>
      </c>
      <c r="B14" s="36" t="s">
        <v>51</v>
      </c>
      <c r="C14" s="36"/>
      <c r="D14" s="36"/>
      <c r="E14" s="36">
        <v>200</v>
      </c>
      <c r="F14" s="36">
        <v>56.7</v>
      </c>
      <c r="G14" s="36">
        <v>25</v>
      </c>
      <c r="H14" s="36">
        <v>4.8</v>
      </c>
      <c r="I14" s="36">
        <v>67</v>
      </c>
      <c r="J14" s="36">
        <v>51.9</v>
      </c>
      <c r="K14" s="36">
        <v>0.3</v>
      </c>
      <c r="L14" s="36">
        <v>1.3</v>
      </c>
      <c r="M14" s="36">
        <v>160.19999999999999</v>
      </c>
      <c r="N14" s="36">
        <v>0.2</v>
      </c>
    </row>
    <row r="15" spans="1:14" ht="13.5" customHeight="1" x14ac:dyDescent="0.35">
      <c r="A15" s="44"/>
      <c r="B15" s="38" t="s">
        <v>52</v>
      </c>
      <c r="C15" s="37">
        <v>0.3</v>
      </c>
      <c r="D15" s="37">
        <v>0.3</v>
      </c>
      <c r="E15" s="37"/>
      <c r="F15" s="37">
        <v>0</v>
      </c>
      <c r="G15" s="37">
        <v>0</v>
      </c>
      <c r="H15" s="37">
        <v>0</v>
      </c>
      <c r="I15" s="37">
        <v>0</v>
      </c>
      <c r="J15" s="37"/>
      <c r="K15" s="37">
        <v>0.1</v>
      </c>
      <c r="L15" s="37">
        <v>0</v>
      </c>
      <c r="M15" s="37">
        <v>38.4</v>
      </c>
      <c r="N15" s="37">
        <v>0.1</v>
      </c>
    </row>
    <row r="16" spans="1:14" ht="12.75" customHeight="1" x14ac:dyDescent="0.35">
      <c r="A16" s="44"/>
      <c r="B16" s="38" t="s">
        <v>10</v>
      </c>
      <c r="C16" s="37">
        <v>15</v>
      </c>
      <c r="D16" s="37">
        <v>15</v>
      </c>
      <c r="E16" s="37"/>
      <c r="F16" s="37">
        <v>27.7</v>
      </c>
      <c r="G16" s="37">
        <v>0</v>
      </c>
      <c r="H16" s="37">
        <v>0</v>
      </c>
      <c r="I16" s="37">
        <v>13</v>
      </c>
      <c r="J16" s="37">
        <v>51.9</v>
      </c>
      <c r="K16" s="37">
        <v>0</v>
      </c>
      <c r="L16" s="37">
        <v>0</v>
      </c>
      <c r="M16" s="37">
        <v>1.8</v>
      </c>
      <c r="N16" s="37">
        <v>0</v>
      </c>
    </row>
    <row r="17" spans="1:29" ht="13.5" customHeight="1" x14ac:dyDescent="0.35">
      <c r="A17" s="45"/>
      <c r="B17" s="38" t="s">
        <v>14</v>
      </c>
      <c r="C17" s="37">
        <v>100</v>
      </c>
      <c r="D17" s="37">
        <v>100</v>
      </c>
      <c r="E17" s="37"/>
      <c r="F17" s="37">
        <v>29</v>
      </c>
      <c r="G17" s="37">
        <v>25</v>
      </c>
      <c r="H17" s="37">
        <v>4.8</v>
      </c>
      <c r="I17" s="37">
        <v>54</v>
      </c>
      <c r="J17" s="37">
        <v>0</v>
      </c>
      <c r="K17" s="37">
        <v>0.2</v>
      </c>
      <c r="L17" s="37">
        <v>1.3</v>
      </c>
      <c r="M17" s="37">
        <v>120</v>
      </c>
      <c r="N17" s="37">
        <v>0.1</v>
      </c>
    </row>
    <row r="18" spans="1:29" x14ac:dyDescent="0.35">
      <c r="A18" s="41">
        <v>3</v>
      </c>
      <c r="B18" s="36" t="s">
        <v>122</v>
      </c>
      <c r="C18" s="36"/>
      <c r="D18" s="36"/>
      <c r="E18" s="36" t="s">
        <v>53</v>
      </c>
      <c r="F18" s="36">
        <v>7.7</v>
      </c>
      <c r="G18" s="36">
        <v>4.4000000000000004</v>
      </c>
      <c r="H18" s="36">
        <v>24.6</v>
      </c>
      <c r="I18" s="36">
        <v>169.9</v>
      </c>
      <c r="J18" s="36">
        <v>0.1</v>
      </c>
      <c r="K18" s="36">
        <v>0.1</v>
      </c>
      <c r="L18" s="36">
        <v>0.1</v>
      </c>
      <c r="M18" s="36">
        <v>160</v>
      </c>
      <c r="N18" s="36">
        <v>0.7</v>
      </c>
    </row>
    <row r="19" spans="1:29" ht="12" customHeight="1" x14ac:dyDescent="0.35">
      <c r="A19" s="44"/>
      <c r="B19" s="38" t="s">
        <v>54</v>
      </c>
      <c r="C19" s="37">
        <v>15</v>
      </c>
      <c r="D19" s="37">
        <v>15</v>
      </c>
      <c r="E19" s="37"/>
      <c r="F19" s="37">
        <v>3.9</v>
      </c>
      <c r="G19" s="37">
        <v>4</v>
      </c>
      <c r="H19" s="37">
        <v>0</v>
      </c>
      <c r="I19" s="37">
        <v>52.4</v>
      </c>
      <c r="J19" s="37">
        <v>0</v>
      </c>
      <c r="K19" s="37">
        <v>0.1</v>
      </c>
      <c r="L19" s="37">
        <v>0.1</v>
      </c>
      <c r="M19" s="37">
        <v>150</v>
      </c>
      <c r="N19" s="37">
        <v>0.1</v>
      </c>
    </row>
    <row r="20" spans="1:29" ht="12" customHeight="1" x14ac:dyDescent="0.35">
      <c r="A20" s="45"/>
      <c r="B20" s="38" t="s">
        <v>39</v>
      </c>
      <c r="C20" s="37">
        <v>50</v>
      </c>
      <c r="D20" s="37">
        <v>50</v>
      </c>
      <c r="E20" s="37"/>
      <c r="F20" s="37">
        <v>3.8</v>
      </c>
      <c r="G20" s="37">
        <v>0.4</v>
      </c>
      <c r="H20" s="37">
        <v>24.6</v>
      </c>
      <c r="I20" s="37">
        <v>117.5</v>
      </c>
      <c r="J20" s="37">
        <v>0.1</v>
      </c>
      <c r="K20" s="37">
        <v>0</v>
      </c>
      <c r="L20" s="37">
        <v>0</v>
      </c>
      <c r="M20" s="37">
        <v>10</v>
      </c>
      <c r="N20" s="37">
        <v>0.6</v>
      </c>
    </row>
    <row r="21" spans="1:29" ht="13.5" customHeight="1" x14ac:dyDescent="0.35">
      <c r="A21" s="10"/>
      <c r="B21" s="113" t="s">
        <v>11</v>
      </c>
      <c r="C21" s="113"/>
      <c r="D21" s="113"/>
      <c r="E21" s="113"/>
      <c r="F21" s="113">
        <f>F8+F14+F18</f>
        <v>96.600000000000009</v>
      </c>
      <c r="G21" s="113">
        <f t="shared" ref="G21:N21" si="1">G8+G14+G18</f>
        <v>59.3</v>
      </c>
      <c r="H21" s="113">
        <f t="shared" si="1"/>
        <v>59</v>
      </c>
      <c r="I21" s="113">
        <f t="shared" si="1"/>
        <v>447.93999999999994</v>
      </c>
      <c r="J21" s="113">
        <f t="shared" si="1"/>
        <v>52</v>
      </c>
      <c r="K21" s="113">
        <f t="shared" si="1"/>
        <v>0.6</v>
      </c>
      <c r="L21" s="113">
        <f t="shared" si="1"/>
        <v>2.7</v>
      </c>
      <c r="M21" s="113">
        <f t="shared" si="1"/>
        <v>448.6</v>
      </c>
      <c r="N21" s="113">
        <f t="shared" si="1"/>
        <v>2</v>
      </c>
    </row>
    <row r="22" spans="1:29" x14ac:dyDescent="0.35">
      <c r="A22" s="10"/>
      <c r="B22" s="123"/>
      <c r="C22" s="123"/>
      <c r="D22" s="123"/>
      <c r="E22" s="123"/>
      <c r="F22" s="122" t="s">
        <v>40</v>
      </c>
      <c r="G22" s="123"/>
      <c r="H22" s="123"/>
      <c r="I22" s="123"/>
      <c r="J22" s="123"/>
      <c r="K22" s="123"/>
      <c r="L22" s="123"/>
      <c r="M22" s="123"/>
      <c r="N22" s="123"/>
    </row>
    <row r="23" spans="1:29" x14ac:dyDescent="0.35">
      <c r="A23" s="41">
        <v>383</v>
      </c>
      <c r="B23" s="36" t="s">
        <v>55</v>
      </c>
      <c r="C23" s="36">
        <v>30</v>
      </c>
      <c r="D23" s="36">
        <v>30</v>
      </c>
      <c r="E23" s="36">
        <v>200</v>
      </c>
      <c r="F23" s="36">
        <v>0</v>
      </c>
      <c r="G23" s="36">
        <v>0</v>
      </c>
      <c r="H23" s="36">
        <v>25.4</v>
      </c>
      <c r="I23" s="36">
        <v>101.5</v>
      </c>
      <c r="J23" s="36">
        <v>0</v>
      </c>
      <c r="K23" s="36">
        <v>0</v>
      </c>
      <c r="L23" s="36">
        <v>0</v>
      </c>
      <c r="M23" s="36">
        <v>3.5</v>
      </c>
      <c r="N23" s="36">
        <v>0</v>
      </c>
    </row>
    <row r="24" spans="1:29" ht="13.5" customHeight="1" x14ac:dyDescent="0.35">
      <c r="A24" s="44"/>
      <c r="B24" s="127" t="s">
        <v>56</v>
      </c>
      <c r="C24" s="125">
        <v>21.6</v>
      </c>
      <c r="D24" s="125">
        <v>21.6</v>
      </c>
      <c r="E24" s="37"/>
      <c r="F24" s="37"/>
      <c r="G24" s="37"/>
      <c r="H24" s="37"/>
      <c r="I24" s="37"/>
      <c r="J24" s="37"/>
      <c r="K24" s="37"/>
      <c r="L24" s="37"/>
      <c r="M24" s="37"/>
      <c r="N24" s="37"/>
    </row>
    <row r="25" spans="1:29" ht="12.75" customHeight="1" x14ac:dyDescent="0.35">
      <c r="A25" s="44"/>
      <c r="B25" s="127" t="s">
        <v>10</v>
      </c>
      <c r="C25" s="125">
        <v>9</v>
      </c>
      <c r="D25" s="125">
        <v>9</v>
      </c>
      <c r="E25" s="37"/>
      <c r="F25" s="37"/>
      <c r="G25" s="37"/>
      <c r="H25" s="37"/>
      <c r="I25" s="37"/>
      <c r="J25" s="37"/>
      <c r="K25" s="37"/>
      <c r="L25" s="37"/>
      <c r="M25" s="37"/>
      <c r="N25" s="37"/>
    </row>
    <row r="26" spans="1:29" ht="10.5" customHeight="1" x14ac:dyDescent="0.35">
      <c r="A26" s="45"/>
      <c r="B26" s="127" t="s">
        <v>57</v>
      </c>
      <c r="C26" s="125">
        <v>0.02</v>
      </c>
      <c r="D26" s="125">
        <v>0.02</v>
      </c>
      <c r="E26" s="37"/>
      <c r="F26" s="37"/>
      <c r="G26" s="37"/>
      <c r="H26" s="37"/>
      <c r="I26" s="37"/>
      <c r="J26" s="37"/>
      <c r="K26" s="37"/>
      <c r="L26" s="37"/>
      <c r="M26" s="37"/>
      <c r="N26" s="37"/>
    </row>
    <row r="27" spans="1:29" x14ac:dyDescent="0.35">
      <c r="A27" s="66"/>
      <c r="B27" s="36" t="s">
        <v>58</v>
      </c>
      <c r="C27" s="37">
        <v>30</v>
      </c>
      <c r="D27" s="37">
        <v>30</v>
      </c>
      <c r="E27" s="37">
        <v>30</v>
      </c>
      <c r="F27" s="37">
        <v>2.2999999999999998</v>
      </c>
      <c r="G27" s="37">
        <v>2.9</v>
      </c>
      <c r="H27" s="37">
        <v>22.3</v>
      </c>
      <c r="I27" s="37">
        <v>125.1</v>
      </c>
      <c r="J27" s="37">
        <v>0</v>
      </c>
      <c r="K27" s="37">
        <v>0</v>
      </c>
      <c r="L27" s="37">
        <v>0</v>
      </c>
      <c r="M27" s="37">
        <v>8.6999999999999993</v>
      </c>
      <c r="N27" s="37">
        <v>0.6</v>
      </c>
    </row>
    <row r="28" spans="1:29" x14ac:dyDescent="0.35">
      <c r="A28" s="10"/>
      <c r="B28" s="113" t="s">
        <v>11</v>
      </c>
      <c r="C28" s="112"/>
      <c r="D28" s="112"/>
      <c r="E28" s="113"/>
      <c r="F28" s="113">
        <v>2.2999999999999998</v>
      </c>
      <c r="G28" s="113">
        <v>2.9</v>
      </c>
      <c r="H28" s="113">
        <v>47.7</v>
      </c>
      <c r="I28" s="113">
        <v>226.6</v>
      </c>
      <c r="J28" s="113">
        <v>0</v>
      </c>
      <c r="K28" s="113">
        <v>0</v>
      </c>
      <c r="L28" s="113">
        <v>0</v>
      </c>
      <c r="M28" s="113">
        <v>12.2</v>
      </c>
      <c r="N28" s="113">
        <v>0.6</v>
      </c>
    </row>
    <row r="29" spans="1:29" x14ac:dyDescent="0.35">
      <c r="A29" s="10"/>
      <c r="B29" s="122"/>
      <c r="C29" s="122"/>
      <c r="D29" s="122"/>
      <c r="E29" s="122"/>
      <c r="F29" s="122"/>
      <c r="G29" s="122" t="s">
        <v>42</v>
      </c>
      <c r="H29" s="122"/>
      <c r="I29" s="122"/>
      <c r="J29" s="122"/>
      <c r="K29" s="122"/>
      <c r="L29" s="122"/>
      <c r="M29" s="122"/>
      <c r="N29" s="122"/>
    </row>
    <row r="30" spans="1:29" ht="19" x14ac:dyDescent="0.65">
      <c r="A30" s="67">
        <v>66</v>
      </c>
      <c r="B30" s="49" t="s">
        <v>189</v>
      </c>
      <c r="C30" s="36"/>
      <c r="D30" s="36"/>
      <c r="E30" s="36">
        <v>250</v>
      </c>
      <c r="F30" s="36">
        <f>F31+F32+F33+F34+F35+F36+F37+F38</f>
        <v>3.0999999999999996</v>
      </c>
      <c r="G30" s="36">
        <f t="shared" ref="G30:N30" si="2">G31+G32+G33+G34+G35+G36+G37</f>
        <v>0.7</v>
      </c>
      <c r="H30" s="36">
        <f t="shared" si="2"/>
        <v>18.2</v>
      </c>
      <c r="I30" s="36">
        <f t="shared" si="2"/>
        <v>115.69999999999999</v>
      </c>
      <c r="J30" s="36">
        <f t="shared" si="2"/>
        <v>0</v>
      </c>
      <c r="K30" s="36">
        <f t="shared" si="2"/>
        <v>0.1</v>
      </c>
      <c r="L30" s="36">
        <f t="shared" si="2"/>
        <v>0.1</v>
      </c>
      <c r="M30" s="36">
        <f t="shared" si="2"/>
        <v>0.1</v>
      </c>
      <c r="N30" s="36">
        <f t="shared" si="2"/>
        <v>0.1</v>
      </c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5"/>
      <c r="AC30" s="55"/>
    </row>
    <row r="31" spans="1:29" ht="15" customHeight="1" x14ac:dyDescent="0.65">
      <c r="A31" s="68"/>
      <c r="B31" s="126" t="s">
        <v>71</v>
      </c>
      <c r="C31" s="125">
        <v>100</v>
      </c>
      <c r="D31" s="125">
        <v>60</v>
      </c>
      <c r="E31" s="125"/>
      <c r="F31" s="125"/>
      <c r="G31" s="125"/>
      <c r="H31" s="125"/>
      <c r="I31" s="125"/>
      <c r="J31" s="125"/>
      <c r="K31" s="125"/>
      <c r="L31" s="125"/>
      <c r="M31" s="125">
        <v>0.1</v>
      </c>
      <c r="N31" s="125">
        <v>0.1</v>
      </c>
      <c r="O31" s="56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5"/>
      <c r="AC31" s="55"/>
    </row>
    <row r="32" spans="1:29" ht="14.25" customHeight="1" x14ac:dyDescent="0.65">
      <c r="A32" s="68"/>
      <c r="B32" s="126" t="s">
        <v>45</v>
      </c>
      <c r="C32" s="125">
        <v>100</v>
      </c>
      <c r="D32" s="125">
        <v>80</v>
      </c>
      <c r="E32" s="125"/>
      <c r="F32" s="125">
        <v>1.6</v>
      </c>
      <c r="G32" s="125">
        <v>0.3</v>
      </c>
      <c r="H32" s="125">
        <v>13</v>
      </c>
      <c r="I32" s="125">
        <v>61.6</v>
      </c>
      <c r="J32" s="125"/>
      <c r="K32" s="125">
        <v>0.1</v>
      </c>
      <c r="L32" s="125">
        <v>0.1</v>
      </c>
      <c r="M32" s="125">
        <v>0</v>
      </c>
      <c r="N32" s="125">
        <v>0</v>
      </c>
      <c r="O32" s="56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5"/>
      <c r="AC32" s="55"/>
    </row>
    <row r="33" spans="1:29" ht="13.5" customHeight="1" x14ac:dyDescent="0.65">
      <c r="A33" s="68"/>
      <c r="B33" s="126" t="s">
        <v>4</v>
      </c>
      <c r="C33" s="125">
        <v>20</v>
      </c>
      <c r="D33" s="125">
        <v>15</v>
      </c>
      <c r="E33" s="125"/>
      <c r="F33" s="125">
        <v>0.2</v>
      </c>
      <c r="G33" s="125">
        <v>0</v>
      </c>
      <c r="H33" s="125">
        <v>0.9</v>
      </c>
      <c r="I33" s="125">
        <v>4.5</v>
      </c>
      <c r="J33" s="125"/>
      <c r="K33" s="125">
        <v>0</v>
      </c>
      <c r="L33" s="125">
        <v>0</v>
      </c>
      <c r="M33" s="125">
        <v>0</v>
      </c>
      <c r="N33" s="125">
        <v>0</v>
      </c>
      <c r="O33" s="56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5"/>
      <c r="AC33" s="55"/>
    </row>
    <row r="34" spans="1:29" ht="13.5" customHeight="1" x14ac:dyDescent="0.65">
      <c r="A34" s="68"/>
      <c r="B34" s="126" t="s">
        <v>5</v>
      </c>
      <c r="C34" s="125">
        <v>20</v>
      </c>
      <c r="D34" s="125">
        <v>15</v>
      </c>
      <c r="E34" s="125"/>
      <c r="F34" s="125">
        <v>0.2</v>
      </c>
      <c r="G34" s="125">
        <v>0</v>
      </c>
      <c r="H34" s="125">
        <v>0.9</v>
      </c>
      <c r="I34" s="125">
        <v>4.5</v>
      </c>
      <c r="J34" s="125"/>
      <c r="K34" s="125">
        <v>0</v>
      </c>
      <c r="L34" s="125">
        <v>0</v>
      </c>
      <c r="M34" s="125">
        <v>0</v>
      </c>
      <c r="N34" s="125">
        <v>0</v>
      </c>
      <c r="O34" s="56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5"/>
      <c r="AC34" s="55"/>
    </row>
    <row r="35" spans="1:29" ht="14.25" customHeight="1" x14ac:dyDescent="0.65">
      <c r="A35" s="68"/>
      <c r="B35" s="126" t="s">
        <v>3</v>
      </c>
      <c r="C35" s="125">
        <v>80</v>
      </c>
      <c r="D35" s="125">
        <v>60</v>
      </c>
      <c r="E35" s="125"/>
      <c r="F35" s="125">
        <v>0.8</v>
      </c>
      <c r="G35" s="125">
        <v>0.1</v>
      </c>
      <c r="H35" s="125">
        <v>3.4</v>
      </c>
      <c r="I35" s="125">
        <v>18.100000000000001</v>
      </c>
      <c r="J35" s="125"/>
      <c r="K35" s="125">
        <v>0</v>
      </c>
      <c r="L35" s="125">
        <v>0</v>
      </c>
      <c r="M35" s="125">
        <v>0</v>
      </c>
      <c r="N35" s="125">
        <v>0</v>
      </c>
      <c r="O35" s="56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5"/>
      <c r="AC35" s="55"/>
    </row>
    <row r="36" spans="1:29" ht="16.5" customHeight="1" x14ac:dyDescent="0.65">
      <c r="A36" s="68"/>
      <c r="B36" s="126" t="s">
        <v>59</v>
      </c>
      <c r="C36" s="125">
        <v>3</v>
      </c>
      <c r="D36" s="125">
        <v>3</v>
      </c>
      <c r="E36" s="125"/>
      <c r="F36" s="125">
        <v>0</v>
      </c>
      <c r="G36" s="125">
        <v>0.3</v>
      </c>
      <c r="H36" s="125">
        <v>0</v>
      </c>
      <c r="I36" s="125">
        <v>27</v>
      </c>
      <c r="J36" s="125"/>
      <c r="K36" s="125">
        <v>0</v>
      </c>
      <c r="L36" s="125">
        <v>0</v>
      </c>
      <c r="M36" s="125"/>
      <c r="N36" s="125"/>
      <c r="O36" s="56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5"/>
      <c r="AC36" s="55"/>
    </row>
    <row r="37" spans="1:29" ht="15" customHeight="1" x14ac:dyDescent="0.65">
      <c r="A37" s="68"/>
      <c r="B37" s="126" t="s">
        <v>8</v>
      </c>
      <c r="C37" s="125">
        <v>5</v>
      </c>
      <c r="D37" s="125">
        <v>5</v>
      </c>
      <c r="E37" s="125"/>
      <c r="F37" s="125"/>
      <c r="G37" s="125"/>
      <c r="H37" s="125"/>
      <c r="I37" s="125"/>
      <c r="J37" s="125"/>
      <c r="K37" s="125"/>
      <c r="L37" s="125"/>
      <c r="M37" s="125">
        <v>0</v>
      </c>
      <c r="N37" s="125">
        <v>0</v>
      </c>
      <c r="O37" s="56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5"/>
      <c r="AC37" s="55"/>
    </row>
    <row r="38" spans="1:29" ht="14.25" customHeight="1" x14ac:dyDescent="0.35">
      <c r="A38" s="69"/>
      <c r="B38" s="127" t="s">
        <v>6</v>
      </c>
      <c r="C38" s="125">
        <v>11</v>
      </c>
      <c r="D38" s="125">
        <v>11</v>
      </c>
      <c r="E38" s="125"/>
      <c r="F38" s="125">
        <v>0.3</v>
      </c>
      <c r="G38" s="125">
        <v>1.7</v>
      </c>
      <c r="H38" s="125">
        <v>0.4</v>
      </c>
      <c r="I38" s="125">
        <v>17.8</v>
      </c>
      <c r="J38" s="125">
        <v>0</v>
      </c>
      <c r="K38" s="125">
        <v>0</v>
      </c>
      <c r="L38" s="125">
        <v>0</v>
      </c>
      <c r="M38" s="125">
        <v>9.6999999999999993</v>
      </c>
      <c r="N38" s="125">
        <v>0</v>
      </c>
    </row>
    <row r="39" spans="1:29" x14ac:dyDescent="0.35">
      <c r="A39" s="44">
        <v>277</v>
      </c>
      <c r="B39" s="60" t="s">
        <v>148</v>
      </c>
      <c r="C39" s="61"/>
      <c r="D39" s="62"/>
      <c r="E39" s="61">
        <v>80</v>
      </c>
      <c r="F39" s="61">
        <f>F40+F41+F42+F43+F44+F45+F46+F47</f>
        <v>15.899999999999999</v>
      </c>
      <c r="G39" s="61">
        <f t="shared" ref="G39:N39" si="3">G40+G41+G42+G43+G44+G45+G46+G47</f>
        <v>18.100000000000001</v>
      </c>
      <c r="H39" s="61">
        <f t="shared" si="3"/>
        <v>5.5000000000000009</v>
      </c>
      <c r="I39" s="61">
        <f t="shared" si="3"/>
        <v>272.24</v>
      </c>
      <c r="J39" s="61">
        <f t="shared" si="3"/>
        <v>0</v>
      </c>
      <c r="K39" s="61">
        <f t="shared" si="3"/>
        <v>5.3000000000000007</v>
      </c>
      <c r="L39" s="61">
        <f t="shared" si="3"/>
        <v>0.30000000000000004</v>
      </c>
      <c r="M39" s="61">
        <f t="shared" si="3"/>
        <v>21.9</v>
      </c>
      <c r="N39" s="61">
        <f t="shared" si="3"/>
        <v>2.5000000000000004</v>
      </c>
      <c r="O39" s="58"/>
      <c r="P39" s="58"/>
      <c r="Q39" s="58"/>
      <c r="R39" s="59"/>
    </row>
    <row r="40" spans="1:29" ht="14.25" customHeight="1" x14ac:dyDescent="0.35">
      <c r="A40" s="35"/>
      <c r="B40" s="42" t="s">
        <v>60</v>
      </c>
      <c r="C40" s="39">
        <v>100</v>
      </c>
      <c r="D40" s="39">
        <v>80</v>
      </c>
      <c r="E40" s="39"/>
      <c r="F40" s="39">
        <v>14.9</v>
      </c>
      <c r="G40" s="39">
        <v>12.8</v>
      </c>
      <c r="H40" s="39">
        <v>0</v>
      </c>
      <c r="I40" s="39">
        <v>174.4</v>
      </c>
      <c r="J40" s="39">
        <v>0</v>
      </c>
      <c r="K40" s="39">
        <v>0.1</v>
      </c>
      <c r="L40" s="39">
        <v>0</v>
      </c>
      <c r="M40" s="39">
        <v>7.2</v>
      </c>
      <c r="N40" s="39">
        <v>2.2000000000000002</v>
      </c>
    </row>
    <row r="41" spans="1:29" x14ac:dyDescent="0.35">
      <c r="A41" s="35"/>
      <c r="B41" s="38" t="s">
        <v>0</v>
      </c>
      <c r="C41" s="37">
        <v>5</v>
      </c>
      <c r="D41" s="37">
        <v>5</v>
      </c>
      <c r="E41" s="37"/>
      <c r="F41" s="37">
        <v>0</v>
      </c>
      <c r="G41" s="37">
        <v>4.0999999999999996</v>
      </c>
      <c r="H41" s="37">
        <v>0</v>
      </c>
      <c r="I41" s="37">
        <v>37.04</v>
      </c>
      <c r="J41" s="37">
        <v>0</v>
      </c>
      <c r="K41" s="37">
        <v>0</v>
      </c>
      <c r="L41" s="37">
        <v>0</v>
      </c>
      <c r="M41" s="37">
        <v>0.6</v>
      </c>
      <c r="N41" s="37">
        <v>0</v>
      </c>
    </row>
    <row r="42" spans="1:29" x14ac:dyDescent="0.35">
      <c r="A42" s="35"/>
      <c r="B42" s="38" t="s">
        <v>6</v>
      </c>
      <c r="C42" s="37">
        <v>5</v>
      </c>
      <c r="D42" s="37">
        <v>5</v>
      </c>
      <c r="E42" s="37"/>
      <c r="F42" s="37">
        <v>0.1</v>
      </c>
      <c r="G42" s="37">
        <v>0.8</v>
      </c>
      <c r="H42" s="37">
        <v>0.2</v>
      </c>
      <c r="I42" s="37">
        <v>8.1</v>
      </c>
      <c r="J42" s="37">
        <v>0</v>
      </c>
      <c r="K42" s="37">
        <v>0</v>
      </c>
      <c r="L42" s="37">
        <v>0</v>
      </c>
      <c r="M42" s="37">
        <v>4.4000000000000004</v>
      </c>
      <c r="N42" s="37">
        <v>0</v>
      </c>
    </row>
    <row r="43" spans="1:29" x14ac:dyDescent="0.35">
      <c r="A43" s="35"/>
      <c r="B43" s="38" t="s">
        <v>7</v>
      </c>
      <c r="C43" s="37">
        <v>5</v>
      </c>
      <c r="D43" s="37">
        <v>5</v>
      </c>
      <c r="E43" s="37"/>
      <c r="F43" s="37">
        <v>0.5</v>
      </c>
      <c r="G43" s="37">
        <v>0.1</v>
      </c>
      <c r="H43" s="37">
        <v>3.5</v>
      </c>
      <c r="I43" s="37">
        <v>16.7</v>
      </c>
      <c r="J43" s="37">
        <v>0</v>
      </c>
      <c r="K43" s="37">
        <v>0</v>
      </c>
      <c r="L43" s="37">
        <v>0.1</v>
      </c>
      <c r="M43" s="37">
        <v>0.9</v>
      </c>
      <c r="N43" s="37">
        <v>0.1</v>
      </c>
    </row>
    <row r="44" spans="1:29" x14ac:dyDescent="0.35">
      <c r="A44" s="35"/>
      <c r="B44" s="38" t="s">
        <v>4</v>
      </c>
      <c r="C44" s="37">
        <v>20</v>
      </c>
      <c r="D44" s="37">
        <v>15</v>
      </c>
      <c r="E44" s="37"/>
      <c r="F44" s="37">
        <v>0.2</v>
      </c>
      <c r="G44" s="37">
        <v>0</v>
      </c>
      <c r="H44" s="37">
        <v>0.9</v>
      </c>
      <c r="I44" s="37">
        <v>4.5</v>
      </c>
      <c r="J44" s="37">
        <v>0</v>
      </c>
      <c r="K44" s="37">
        <v>2.6</v>
      </c>
      <c r="L44" s="37">
        <v>0.1</v>
      </c>
      <c r="M44" s="37">
        <v>4.4000000000000004</v>
      </c>
      <c r="N44" s="37">
        <v>0.1</v>
      </c>
    </row>
    <row r="45" spans="1:29" x14ac:dyDescent="0.35">
      <c r="A45" s="35"/>
      <c r="B45" s="38" t="s">
        <v>5</v>
      </c>
      <c r="C45" s="37">
        <v>20</v>
      </c>
      <c r="D45" s="37">
        <v>15</v>
      </c>
      <c r="E45" s="37"/>
      <c r="F45" s="37">
        <v>0.2</v>
      </c>
      <c r="G45" s="37">
        <v>0</v>
      </c>
      <c r="H45" s="37">
        <v>0.9</v>
      </c>
      <c r="I45" s="37">
        <v>4.5</v>
      </c>
      <c r="J45" s="37">
        <v>0</v>
      </c>
      <c r="K45" s="37">
        <v>2.6</v>
      </c>
      <c r="L45" s="37">
        <v>0.1</v>
      </c>
      <c r="M45" s="37">
        <v>4.4000000000000004</v>
      </c>
      <c r="N45" s="37">
        <v>0.1</v>
      </c>
    </row>
    <row r="46" spans="1:29" x14ac:dyDescent="0.35">
      <c r="A46" s="35"/>
      <c r="B46" s="38" t="s">
        <v>8</v>
      </c>
      <c r="C46" s="37">
        <v>5</v>
      </c>
      <c r="D46" s="37">
        <v>5</v>
      </c>
      <c r="E46" s="37"/>
      <c r="F46" s="37"/>
      <c r="G46" s="37"/>
      <c r="H46" s="37"/>
      <c r="I46" s="37"/>
      <c r="J46" s="37"/>
      <c r="K46" s="37"/>
      <c r="L46" s="37"/>
      <c r="M46" s="37"/>
      <c r="N46" s="37"/>
    </row>
    <row r="47" spans="1:29" x14ac:dyDescent="0.35">
      <c r="A47" s="39"/>
      <c r="B47" s="38" t="s">
        <v>59</v>
      </c>
      <c r="C47" s="37">
        <v>6</v>
      </c>
      <c r="D47" s="37">
        <v>6</v>
      </c>
      <c r="E47" s="37"/>
      <c r="F47" s="37">
        <v>0</v>
      </c>
      <c r="G47" s="37">
        <v>0.3</v>
      </c>
      <c r="H47" s="37">
        <v>0</v>
      </c>
      <c r="I47" s="37">
        <v>27</v>
      </c>
      <c r="J47" s="37">
        <v>0</v>
      </c>
      <c r="K47" s="37">
        <v>0</v>
      </c>
      <c r="L47" s="37">
        <v>0</v>
      </c>
      <c r="M47" s="37">
        <v>0</v>
      </c>
      <c r="N47" s="37">
        <v>0</v>
      </c>
    </row>
    <row r="48" spans="1:29" x14ac:dyDescent="0.35">
      <c r="A48" s="41">
        <v>205</v>
      </c>
      <c r="B48" s="36" t="s">
        <v>121</v>
      </c>
      <c r="C48" s="36"/>
      <c r="D48" s="36"/>
      <c r="E48" s="36">
        <v>170</v>
      </c>
      <c r="F48" s="36">
        <v>4.4000000000000004</v>
      </c>
      <c r="G48" s="36">
        <v>4.5999999999999996</v>
      </c>
      <c r="H48" s="36">
        <v>28.2</v>
      </c>
      <c r="I48" s="36">
        <v>174.27</v>
      </c>
      <c r="J48" s="36">
        <v>0.1</v>
      </c>
      <c r="K48" s="36">
        <v>0</v>
      </c>
      <c r="L48" s="36">
        <v>0.6</v>
      </c>
      <c r="M48" s="36">
        <v>8.1999999999999993</v>
      </c>
      <c r="N48" s="36">
        <v>0.6</v>
      </c>
    </row>
    <row r="49" spans="1:14" x14ac:dyDescent="0.35">
      <c r="A49" s="44"/>
      <c r="B49" s="38" t="s">
        <v>61</v>
      </c>
      <c r="C49" s="37">
        <v>40</v>
      </c>
      <c r="D49" s="37">
        <v>40</v>
      </c>
      <c r="E49" s="37"/>
      <c r="F49" s="37">
        <v>4.4000000000000004</v>
      </c>
      <c r="G49" s="37">
        <v>0.5</v>
      </c>
      <c r="H49" s="37">
        <v>28.2</v>
      </c>
      <c r="I49" s="37">
        <v>135.19999999999999</v>
      </c>
      <c r="J49" s="37">
        <v>0.1</v>
      </c>
      <c r="K49" s="37">
        <v>0</v>
      </c>
      <c r="L49" s="37">
        <v>0.6</v>
      </c>
      <c r="M49" s="39">
        <v>7.6</v>
      </c>
      <c r="N49" s="39">
        <v>0.6</v>
      </c>
    </row>
    <row r="50" spans="1:14" x14ac:dyDescent="0.35">
      <c r="A50" s="45"/>
      <c r="B50" s="38" t="s">
        <v>0</v>
      </c>
      <c r="C50" s="37">
        <v>5</v>
      </c>
      <c r="D50" s="37">
        <v>5</v>
      </c>
      <c r="E50" s="37"/>
      <c r="F50" s="37">
        <v>0</v>
      </c>
      <c r="G50" s="37">
        <v>4.0999999999999996</v>
      </c>
      <c r="H50" s="37">
        <v>0</v>
      </c>
      <c r="I50" s="37">
        <v>37.04</v>
      </c>
      <c r="J50" s="37">
        <v>0</v>
      </c>
      <c r="K50" s="37">
        <v>0</v>
      </c>
      <c r="L50" s="37">
        <v>0</v>
      </c>
      <c r="M50" s="37">
        <v>0.6</v>
      </c>
      <c r="N50" s="37">
        <v>0</v>
      </c>
    </row>
    <row r="51" spans="1:14" x14ac:dyDescent="0.35">
      <c r="A51" s="41">
        <v>376</v>
      </c>
      <c r="B51" s="36" t="s">
        <v>112</v>
      </c>
      <c r="C51" s="49"/>
      <c r="D51" s="36"/>
      <c r="E51" s="36">
        <v>200</v>
      </c>
      <c r="F51" s="36">
        <f>F52+F53</f>
        <v>27.9</v>
      </c>
      <c r="G51" s="36">
        <f t="shared" ref="G51:N51" si="4">G52+G53</f>
        <v>0</v>
      </c>
      <c r="H51" s="36">
        <f t="shared" si="4"/>
        <v>2.9</v>
      </c>
      <c r="I51" s="36">
        <f t="shared" si="4"/>
        <v>25.8</v>
      </c>
      <c r="J51" s="36">
        <f t="shared" si="4"/>
        <v>51.9</v>
      </c>
      <c r="K51" s="36">
        <f t="shared" si="4"/>
        <v>0.2</v>
      </c>
      <c r="L51" s="36">
        <f t="shared" si="4"/>
        <v>0.2</v>
      </c>
      <c r="M51" s="36">
        <f t="shared" si="4"/>
        <v>7.2</v>
      </c>
      <c r="N51" s="36">
        <f t="shared" si="4"/>
        <v>0.2</v>
      </c>
    </row>
    <row r="52" spans="1:14" x14ac:dyDescent="0.35">
      <c r="A52" s="44"/>
      <c r="B52" s="38" t="s">
        <v>145</v>
      </c>
      <c r="C52" s="37">
        <v>12</v>
      </c>
      <c r="D52" s="37">
        <v>24</v>
      </c>
      <c r="E52" s="37"/>
      <c r="F52" s="37">
        <v>0.2</v>
      </c>
      <c r="G52" s="37">
        <v>0</v>
      </c>
      <c r="H52" s="37">
        <v>2.9</v>
      </c>
      <c r="I52" s="37">
        <v>12.8</v>
      </c>
      <c r="J52" s="37">
        <v>0</v>
      </c>
      <c r="K52" s="37">
        <v>0.2</v>
      </c>
      <c r="L52" s="37">
        <v>0.2</v>
      </c>
      <c r="M52" s="37">
        <v>5.4</v>
      </c>
      <c r="N52" s="37">
        <v>0.2</v>
      </c>
    </row>
    <row r="53" spans="1:14" x14ac:dyDescent="0.35">
      <c r="A53" s="44"/>
      <c r="B53" s="38" t="s">
        <v>10</v>
      </c>
      <c r="C53" s="37">
        <v>15</v>
      </c>
      <c r="D53" s="37">
        <v>15</v>
      </c>
      <c r="E53" s="37"/>
      <c r="F53" s="37">
        <v>27.7</v>
      </c>
      <c r="G53" s="37">
        <v>0</v>
      </c>
      <c r="H53" s="37">
        <v>0</v>
      </c>
      <c r="I53" s="37">
        <v>13</v>
      </c>
      <c r="J53" s="37">
        <v>51.9</v>
      </c>
      <c r="K53" s="37">
        <v>0</v>
      </c>
      <c r="L53" s="37">
        <v>0</v>
      </c>
      <c r="M53" s="37">
        <v>1.8</v>
      </c>
      <c r="N53" s="37">
        <v>0</v>
      </c>
    </row>
    <row r="54" spans="1:14" x14ac:dyDescent="0.35">
      <c r="A54" s="109">
        <v>1</v>
      </c>
      <c r="B54" s="49" t="s">
        <v>82</v>
      </c>
      <c r="C54" s="36">
        <v>50</v>
      </c>
      <c r="D54" s="36">
        <v>50</v>
      </c>
      <c r="E54" s="36">
        <v>50</v>
      </c>
      <c r="F54" s="36">
        <v>3.8</v>
      </c>
      <c r="G54" s="36">
        <v>0.4</v>
      </c>
      <c r="H54" s="36">
        <v>24.6</v>
      </c>
      <c r="I54" s="36">
        <v>117.5</v>
      </c>
      <c r="J54" s="36">
        <v>0.1</v>
      </c>
      <c r="K54" s="36">
        <v>0</v>
      </c>
      <c r="L54" s="36">
        <v>0.6</v>
      </c>
      <c r="M54" s="36">
        <v>10</v>
      </c>
      <c r="N54" s="36">
        <v>0.6</v>
      </c>
    </row>
    <row r="55" spans="1:14" x14ac:dyDescent="0.35">
      <c r="A55" s="10"/>
      <c r="B55" s="113" t="s">
        <v>11</v>
      </c>
      <c r="C55" s="113"/>
      <c r="D55" s="113"/>
      <c r="E55" s="113"/>
      <c r="F55" s="113">
        <f t="shared" ref="F55:N55" si="5">F54+F51+F48+F38+F30</f>
        <v>39.5</v>
      </c>
      <c r="G55" s="113">
        <f t="shared" si="5"/>
        <v>7.4</v>
      </c>
      <c r="H55" s="113">
        <f t="shared" si="5"/>
        <v>74.3</v>
      </c>
      <c r="I55" s="113">
        <f t="shared" si="5"/>
        <v>451.07000000000005</v>
      </c>
      <c r="J55" s="113">
        <f t="shared" si="5"/>
        <v>52.1</v>
      </c>
      <c r="K55" s="113">
        <f t="shared" si="5"/>
        <v>0.30000000000000004</v>
      </c>
      <c r="L55" s="113">
        <f t="shared" si="5"/>
        <v>1.5</v>
      </c>
      <c r="M55" s="113">
        <f t="shared" si="5"/>
        <v>35.199999999999996</v>
      </c>
      <c r="N55" s="113">
        <f t="shared" si="5"/>
        <v>1.5</v>
      </c>
    </row>
    <row r="56" spans="1:14" x14ac:dyDescent="0.35">
      <c r="A56" s="10"/>
      <c r="B56" s="122"/>
      <c r="C56" s="122"/>
      <c r="D56" s="122"/>
      <c r="E56" s="122"/>
      <c r="F56" s="122" t="s">
        <v>12</v>
      </c>
      <c r="G56" s="122"/>
      <c r="H56" s="122"/>
      <c r="I56" s="122"/>
      <c r="J56" s="122"/>
      <c r="K56" s="122"/>
      <c r="L56" s="122"/>
      <c r="M56" s="122"/>
      <c r="N56" s="122"/>
    </row>
    <row r="57" spans="1:14" x14ac:dyDescent="0.35">
      <c r="A57" s="41">
        <v>237</v>
      </c>
      <c r="B57" s="36" t="s">
        <v>123</v>
      </c>
      <c r="C57" s="36"/>
      <c r="D57" s="36"/>
      <c r="E57" s="36">
        <v>150</v>
      </c>
      <c r="F57" s="36">
        <f>F58+F59+F60+F61+F62+F63</f>
        <v>19.100000000000001</v>
      </c>
      <c r="G57" s="36">
        <f t="shared" ref="G57:N57" si="6">G58+G59+G60+G61+G62+G63</f>
        <v>14.5</v>
      </c>
      <c r="H57" s="36">
        <f t="shared" si="6"/>
        <v>11.5</v>
      </c>
      <c r="I57" s="36">
        <f t="shared" si="6"/>
        <v>257.14</v>
      </c>
      <c r="J57" s="36">
        <f t="shared" si="6"/>
        <v>0</v>
      </c>
      <c r="K57" s="36">
        <f t="shared" si="6"/>
        <v>0.5</v>
      </c>
      <c r="L57" s="36">
        <f t="shared" si="6"/>
        <v>0.70000000000000007</v>
      </c>
      <c r="M57" s="36">
        <f t="shared" si="6"/>
        <v>172.7</v>
      </c>
      <c r="N57" s="36">
        <f t="shared" si="6"/>
        <v>0.70000000000000007</v>
      </c>
    </row>
    <row r="58" spans="1:14" x14ac:dyDescent="0.35">
      <c r="A58" s="44"/>
      <c r="B58" s="38" t="s">
        <v>13</v>
      </c>
      <c r="C58" s="37">
        <v>100</v>
      </c>
      <c r="D58" s="37">
        <v>100</v>
      </c>
      <c r="E58" s="37"/>
      <c r="F58" s="37">
        <v>18</v>
      </c>
      <c r="G58" s="37">
        <v>9</v>
      </c>
      <c r="H58" s="37">
        <v>3</v>
      </c>
      <c r="I58" s="37">
        <v>169</v>
      </c>
      <c r="J58" s="37">
        <v>0</v>
      </c>
      <c r="K58" s="37">
        <v>0.5</v>
      </c>
      <c r="L58" s="37">
        <v>0.4</v>
      </c>
      <c r="M58" s="37">
        <v>164</v>
      </c>
      <c r="N58" s="37">
        <v>0.4</v>
      </c>
    </row>
    <row r="59" spans="1:14" x14ac:dyDescent="0.35">
      <c r="A59" s="44"/>
      <c r="B59" s="38" t="s">
        <v>62</v>
      </c>
      <c r="C59" s="37">
        <v>6</v>
      </c>
      <c r="D59" s="37">
        <v>6</v>
      </c>
      <c r="E59" s="37"/>
      <c r="F59" s="37">
        <v>0.5</v>
      </c>
      <c r="G59" s="37">
        <v>0.1</v>
      </c>
      <c r="H59" s="37">
        <v>3.3</v>
      </c>
      <c r="I59" s="37">
        <v>16.7</v>
      </c>
      <c r="J59" s="37">
        <v>0</v>
      </c>
      <c r="K59" s="37">
        <v>0</v>
      </c>
      <c r="L59" s="37">
        <v>0.2</v>
      </c>
      <c r="M59" s="37">
        <v>1.3</v>
      </c>
      <c r="N59" s="37">
        <v>0.2</v>
      </c>
    </row>
    <row r="60" spans="1:14" x14ac:dyDescent="0.35">
      <c r="A60" s="44"/>
      <c r="B60" s="38" t="s">
        <v>10</v>
      </c>
      <c r="C60" s="37">
        <v>5</v>
      </c>
      <c r="D60" s="37">
        <v>5</v>
      </c>
      <c r="E60" s="37"/>
      <c r="F60" s="37">
        <v>0</v>
      </c>
      <c r="G60" s="37">
        <v>0</v>
      </c>
      <c r="H60" s="37">
        <v>5</v>
      </c>
      <c r="I60" s="37">
        <v>20</v>
      </c>
      <c r="J60" s="37">
        <v>0</v>
      </c>
      <c r="K60" s="37">
        <v>0</v>
      </c>
      <c r="L60" s="37">
        <v>0</v>
      </c>
      <c r="M60" s="37">
        <v>0.2</v>
      </c>
      <c r="N60" s="37">
        <v>0</v>
      </c>
    </row>
    <row r="61" spans="1:14" x14ac:dyDescent="0.35">
      <c r="A61" s="44"/>
      <c r="B61" s="38" t="s">
        <v>1</v>
      </c>
      <c r="C61" s="70">
        <v>0.25</v>
      </c>
      <c r="D61" s="37">
        <v>10</v>
      </c>
      <c r="E61" s="37"/>
      <c r="F61" s="37">
        <v>0.5</v>
      </c>
      <c r="G61" s="37">
        <v>0.5</v>
      </c>
      <c r="H61" s="37">
        <v>0</v>
      </c>
      <c r="I61" s="37">
        <v>6.3</v>
      </c>
      <c r="J61" s="37">
        <v>0</v>
      </c>
      <c r="K61" s="37">
        <v>0</v>
      </c>
      <c r="L61" s="37">
        <v>0.1</v>
      </c>
      <c r="M61" s="37">
        <v>2.2000000000000002</v>
      </c>
      <c r="N61" s="37">
        <v>0.1</v>
      </c>
    </row>
    <row r="62" spans="1:14" x14ac:dyDescent="0.35">
      <c r="A62" s="44"/>
      <c r="B62" s="38" t="s">
        <v>0</v>
      </c>
      <c r="C62" s="37">
        <v>5</v>
      </c>
      <c r="D62" s="37">
        <v>5</v>
      </c>
      <c r="E62" s="37"/>
      <c r="F62" s="37">
        <v>0</v>
      </c>
      <c r="G62" s="37">
        <v>4.0999999999999996</v>
      </c>
      <c r="H62" s="37">
        <v>0</v>
      </c>
      <c r="I62" s="37">
        <v>37.04</v>
      </c>
      <c r="J62" s="37">
        <v>0</v>
      </c>
      <c r="K62" s="37">
        <v>0</v>
      </c>
      <c r="L62" s="37">
        <v>0</v>
      </c>
      <c r="M62" s="37">
        <v>0.6</v>
      </c>
      <c r="N62" s="37">
        <v>0</v>
      </c>
    </row>
    <row r="63" spans="1:14" x14ac:dyDescent="0.35">
      <c r="A63" s="45"/>
      <c r="B63" s="38" t="s">
        <v>6</v>
      </c>
      <c r="C63" s="37">
        <v>5</v>
      </c>
      <c r="D63" s="37">
        <v>5</v>
      </c>
      <c r="E63" s="37"/>
      <c r="F63" s="37">
        <v>0.1</v>
      </c>
      <c r="G63" s="37">
        <v>0.8</v>
      </c>
      <c r="H63" s="37">
        <v>0.2</v>
      </c>
      <c r="I63" s="37">
        <v>8.1</v>
      </c>
      <c r="J63" s="37">
        <v>0</v>
      </c>
      <c r="K63" s="37">
        <v>0</v>
      </c>
      <c r="L63" s="37">
        <v>0</v>
      </c>
      <c r="M63" s="37">
        <v>4.4000000000000004</v>
      </c>
      <c r="N63" s="37">
        <v>0</v>
      </c>
    </row>
    <row r="64" spans="1:14" x14ac:dyDescent="0.35">
      <c r="A64" s="41">
        <v>351</v>
      </c>
      <c r="B64" s="36" t="s">
        <v>63</v>
      </c>
      <c r="C64" s="36"/>
      <c r="D64" s="36"/>
      <c r="E64" s="36">
        <v>50</v>
      </c>
      <c r="F64" s="36">
        <v>2</v>
      </c>
      <c r="G64" s="36">
        <v>5.5</v>
      </c>
      <c r="H64" s="36">
        <v>10.9</v>
      </c>
      <c r="I64" s="36">
        <v>100.74</v>
      </c>
      <c r="J64" s="36">
        <v>0</v>
      </c>
      <c r="K64" s="36">
        <v>0.7</v>
      </c>
      <c r="L64" s="36">
        <v>0.2</v>
      </c>
      <c r="M64" s="36">
        <v>61.7</v>
      </c>
      <c r="N64" s="36">
        <v>0.2</v>
      </c>
    </row>
    <row r="65" spans="1:14" x14ac:dyDescent="0.35">
      <c r="A65" s="44"/>
      <c r="B65" s="38" t="s">
        <v>14</v>
      </c>
      <c r="C65" s="37">
        <v>50</v>
      </c>
      <c r="D65" s="37">
        <v>50</v>
      </c>
      <c r="E65" s="37"/>
      <c r="F65" s="37">
        <v>1.5</v>
      </c>
      <c r="G65" s="37">
        <v>1.3</v>
      </c>
      <c r="H65" s="37">
        <v>2.4</v>
      </c>
      <c r="I65" s="37">
        <v>27</v>
      </c>
      <c r="J65" s="37">
        <v>0</v>
      </c>
      <c r="K65" s="37">
        <v>0.7</v>
      </c>
      <c r="L65" s="37">
        <v>0.1</v>
      </c>
      <c r="M65" s="39">
        <v>60</v>
      </c>
      <c r="N65" s="39">
        <v>0.1</v>
      </c>
    </row>
    <row r="66" spans="1:14" x14ac:dyDescent="0.35">
      <c r="A66" s="44"/>
      <c r="B66" s="38" t="s">
        <v>0</v>
      </c>
      <c r="C66" s="37">
        <v>5</v>
      </c>
      <c r="D66" s="37">
        <v>5</v>
      </c>
      <c r="E66" s="37"/>
      <c r="F66" s="37">
        <v>0</v>
      </c>
      <c r="G66" s="37">
        <v>4.0999999999999996</v>
      </c>
      <c r="H66" s="37">
        <v>0</v>
      </c>
      <c r="I66" s="37">
        <v>37.04</v>
      </c>
      <c r="J66" s="37">
        <v>0</v>
      </c>
      <c r="K66" s="37">
        <v>0</v>
      </c>
      <c r="L66" s="37">
        <v>0</v>
      </c>
      <c r="M66" s="37">
        <v>0.6</v>
      </c>
      <c r="N66" s="37">
        <v>0</v>
      </c>
    </row>
    <row r="67" spans="1:14" x14ac:dyDescent="0.35">
      <c r="A67" s="44"/>
      <c r="B67" s="38" t="s">
        <v>10</v>
      </c>
      <c r="C67" s="37">
        <v>5</v>
      </c>
      <c r="D67" s="37">
        <v>5</v>
      </c>
      <c r="E67" s="37"/>
      <c r="F67" s="37">
        <v>0</v>
      </c>
      <c r="G67" s="37">
        <v>0</v>
      </c>
      <c r="H67" s="37">
        <v>5</v>
      </c>
      <c r="I67" s="37">
        <v>20</v>
      </c>
      <c r="J67" s="37">
        <v>0</v>
      </c>
      <c r="K67" s="37">
        <v>0</v>
      </c>
      <c r="L67" s="37">
        <v>0</v>
      </c>
      <c r="M67" s="37">
        <v>0.2</v>
      </c>
      <c r="N67" s="37">
        <v>0</v>
      </c>
    </row>
    <row r="68" spans="1:14" x14ac:dyDescent="0.35">
      <c r="A68" s="45"/>
      <c r="B68" s="38" t="s">
        <v>7</v>
      </c>
      <c r="C68" s="37">
        <v>5</v>
      </c>
      <c r="D68" s="37">
        <v>5</v>
      </c>
      <c r="E68" s="37"/>
      <c r="F68" s="37">
        <v>0.5</v>
      </c>
      <c r="G68" s="37">
        <v>0.1</v>
      </c>
      <c r="H68" s="37">
        <v>3.5</v>
      </c>
      <c r="I68" s="37">
        <v>16.7</v>
      </c>
      <c r="J68" s="37">
        <v>0</v>
      </c>
      <c r="K68" s="37">
        <v>0</v>
      </c>
      <c r="L68" s="37">
        <v>0.1</v>
      </c>
      <c r="M68" s="37">
        <v>0.9</v>
      </c>
      <c r="N68" s="37">
        <v>0.1</v>
      </c>
    </row>
    <row r="69" spans="1:14" x14ac:dyDescent="0.35">
      <c r="A69" s="66">
        <v>376</v>
      </c>
      <c r="B69" s="36" t="s">
        <v>147</v>
      </c>
      <c r="C69" s="36">
        <v>25</v>
      </c>
      <c r="D69" s="36">
        <v>25</v>
      </c>
      <c r="E69" s="36">
        <v>180</v>
      </c>
      <c r="F69" s="36">
        <v>0.4</v>
      </c>
      <c r="G69" s="36">
        <v>1.7999999999999999E-2</v>
      </c>
      <c r="H69" s="36">
        <v>25.24</v>
      </c>
      <c r="I69" s="36">
        <v>102.72</v>
      </c>
      <c r="J69" s="36">
        <v>0.36</v>
      </c>
      <c r="K69" s="36">
        <v>0.01</v>
      </c>
      <c r="L69" s="36">
        <v>0.03</v>
      </c>
      <c r="M69" s="36">
        <v>28.92</v>
      </c>
      <c r="N69" s="36">
        <v>1.1299999999999999</v>
      </c>
    </row>
    <row r="70" spans="1:14" x14ac:dyDescent="0.35">
      <c r="A70" s="109">
        <v>1</v>
      </c>
      <c r="B70" s="49" t="s">
        <v>82</v>
      </c>
      <c r="C70" s="36">
        <v>50</v>
      </c>
      <c r="D70" s="36">
        <v>50</v>
      </c>
      <c r="E70" s="36">
        <v>50</v>
      </c>
      <c r="F70" s="36">
        <v>3.8</v>
      </c>
      <c r="G70" s="36">
        <v>0.4</v>
      </c>
      <c r="H70" s="36">
        <v>24.6</v>
      </c>
      <c r="I70" s="36">
        <v>117.5</v>
      </c>
      <c r="J70" s="36">
        <v>0.1</v>
      </c>
      <c r="K70" s="36">
        <v>0</v>
      </c>
      <c r="L70" s="36">
        <v>0.6</v>
      </c>
      <c r="M70" s="36">
        <v>10</v>
      </c>
      <c r="N70" s="36">
        <v>0.6</v>
      </c>
    </row>
    <row r="71" spans="1:14" x14ac:dyDescent="0.35">
      <c r="A71" s="10"/>
      <c r="B71" s="47" t="s">
        <v>83</v>
      </c>
      <c r="C71" s="47">
        <v>6</v>
      </c>
      <c r="D71" s="47">
        <v>6</v>
      </c>
      <c r="E71" s="47">
        <v>6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0.2</v>
      </c>
      <c r="N71" s="47">
        <v>0</v>
      </c>
    </row>
    <row r="72" spans="1:14" x14ac:dyDescent="0.35">
      <c r="A72" s="37"/>
      <c r="B72" s="36" t="s">
        <v>64</v>
      </c>
      <c r="C72" s="36">
        <v>150</v>
      </c>
      <c r="D72" s="36">
        <v>150</v>
      </c>
      <c r="E72" s="36">
        <v>150</v>
      </c>
      <c r="F72" s="36">
        <v>1.4</v>
      </c>
      <c r="G72" s="36">
        <v>0.6</v>
      </c>
      <c r="H72" s="36">
        <v>19.5</v>
      </c>
      <c r="I72" s="36">
        <v>93</v>
      </c>
      <c r="J72" s="36">
        <v>0.1</v>
      </c>
      <c r="K72" s="36">
        <v>40</v>
      </c>
      <c r="L72" s="36">
        <v>1.6</v>
      </c>
      <c r="M72" s="36">
        <v>29</v>
      </c>
      <c r="N72" s="36">
        <v>1.6</v>
      </c>
    </row>
    <row r="73" spans="1:14" x14ac:dyDescent="0.35">
      <c r="A73" s="37"/>
      <c r="B73" s="113" t="s">
        <v>11</v>
      </c>
      <c r="C73" s="113"/>
      <c r="D73" s="113"/>
      <c r="E73" s="113"/>
      <c r="F73" s="113">
        <f>F72+F70+F69+F64+F57</f>
        <v>26.700000000000003</v>
      </c>
      <c r="G73" s="113">
        <f t="shared" ref="G73:N73" si="7">G72+G70+G69+G64+G57</f>
        <v>21.018000000000001</v>
      </c>
      <c r="H73" s="113">
        <f t="shared" si="7"/>
        <v>91.740000000000009</v>
      </c>
      <c r="I73" s="113">
        <f t="shared" si="7"/>
        <v>671.1</v>
      </c>
      <c r="J73" s="113">
        <f t="shared" si="7"/>
        <v>0.56000000000000005</v>
      </c>
      <c r="K73" s="113">
        <f t="shared" si="7"/>
        <v>41.21</v>
      </c>
      <c r="L73" s="113">
        <f t="shared" si="7"/>
        <v>3.1300000000000003</v>
      </c>
      <c r="M73" s="113">
        <f t="shared" si="7"/>
        <v>302.32</v>
      </c>
      <c r="N73" s="113">
        <f t="shared" si="7"/>
        <v>4.2300000000000004</v>
      </c>
    </row>
    <row r="74" spans="1:14" x14ac:dyDescent="0.35">
      <c r="A74" s="37"/>
      <c r="B74" s="124" t="s">
        <v>117</v>
      </c>
      <c r="C74" s="124"/>
      <c r="D74" s="124"/>
      <c r="E74" s="124"/>
      <c r="F74" s="124">
        <f t="shared" ref="F74:N74" si="8">F73+F55+F28+F21</f>
        <v>165.10000000000002</v>
      </c>
      <c r="G74" s="124">
        <f t="shared" si="8"/>
        <v>90.617999999999995</v>
      </c>
      <c r="H74" s="124">
        <f t="shared" si="8"/>
        <v>272.74</v>
      </c>
      <c r="I74" s="124">
        <f t="shared" si="8"/>
        <v>1796.71</v>
      </c>
      <c r="J74" s="124">
        <f t="shared" si="8"/>
        <v>104.66</v>
      </c>
      <c r="K74" s="124">
        <f t="shared" si="8"/>
        <v>42.11</v>
      </c>
      <c r="L74" s="124">
        <f t="shared" si="8"/>
        <v>7.330000000000001</v>
      </c>
      <c r="M74" s="124">
        <f t="shared" si="8"/>
        <v>798.31999999999994</v>
      </c>
      <c r="N74" s="124">
        <f t="shared" si="8"/>
        <v>8.33</v>
      </c>
    </row>
  </sheetData>
  <phoneticPr fontId="18" type="noConversion"/>
  <pageMargins left="0.70866141732283472" right="0.34" top="0.33" bottom="0.3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1"/>
  <sheetViews>
    <sheetView workbookViewId="0">
      <selection activeCell="P8" sqref="P8:AC12"/>
    </sheetView>
  </sheetViews>
  <sheetFormatPr defaultRowHeight="14.5" x14ac:dyDescent="0.35"/>
  <cols>
    <col min="1" max="1" width="6.26953125" customWidth="1"/>
    <col min="2" max="2" width="29.26953125" customWidth="1"/>
    <col min="3" max="3" width="7.1796875" customWidth="1"/>
    <col min="4" max="4" width="6.81640625" customWidth="1"/>
    <col min="5" max="5" width="6.54296875" customWidth="1"/>
    <col min="6" max="6" width="7.453125" customWidth="1"/>
    <col min="7" max="7" width="7" customWidth="1"/>
    <col min="8" max="8" width="8.453125" customWidth="1"/>
    <col min="10" max="10" width="7.1796875" customWidth="1"/>
    <col min="11" max="11" width="6.453125" customWidth="1"/>
    <col min="12" max="12" width="5.7265625" customWidth="1"/>
    <col min="13" max="13" width="7.453125" customWidth="1"/>
    <col min="14" max="14" width="6.81640625" customWidth="1"/>
  </cols>
  <sheetData>
    <row r="1" spans="1:29" x14ac:dyDescent="0.35">
      <c r="A1" s="134"/>
      <c r="B1" s="134" t="s">
        <v>133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</row>
    <row r="2" spans="1:29" x14ac:dyDescent="0.35">
      <c r="A2" s="77"/>
      <c r="B2" s="77"/>
      <c r="C2" s="77"/>
      <c r="D2" s="77"/>
      <c r="E2" s="77"/>
      <c r="F2" s="78"/>
      <c r="G2" s="79"/>
      <c r="H2" s="80"/>
      <c r="I2" s="77" t="s">
        <v>17</v>
      </c>
      <c r="J2" s="79"/>
      <c r="K2" s="79"/>
      <c r="L2" s="79"/>
      <c r="M2" s="78"/>
      <c r="N2" s="80"/>
    </row>
    <row r="3" spans="1:29" x14ac:dyDescent="0.35">
      <c r="A3" s="24"/>
      <c r="B3" s="24" t="s">
        <v>18</v>
      </c>
      <c r="C3" s="24"/>
      <c r="D3" s="24"/>
      <c r="E3" s="24" t="s">
        <v>104</v>
      </c>
      <c r="F3" s="81" t="s">
        <v>151</v>
      </c>
      <c r="G3" s="82"/>
      <c r="H3" s="83"/>
      <c r="I3" s="24" t="s">
        <v>20</v>
      </c>
      <c r="J3" s="84"/>
      <c r="K3" s="84"/>
      <c r="L3" s="84"/>
      <c r="M3" s="86" t="s">
        <v>152</v>
      </c>
      <c r="N3" s="87"/>
    </row>
    <row r="4" spans="1:29" x14ac:dyDescent="0.35">
      <c r="A4" s="24" t="s">
        <v>19</v>
      </c>
      <c r="B4" s="24" t="s">
        <v>21</v>
      </c>
      <c r="C4" s="24" t="s">
        <v>102</v>
      </c>
      <c r="D4" s="24" t="s">
        <v>103</v>
      </c>
      <c r="E4" s="24" t="s">
        <v>105</v>
      </c>
      <c r="F4" s="77" t="s">
        <v>22</v>
      </c>
      <c r="G4" s="77" t="s">
        <v>23</v>
      </c>
      <c r="H4" s="77" t="s">
        <v>24</v>
      </c>
      <c r="I4" s="24" t="s">
        <v>25</v>
      </c>
      <c r="J4" s="84" t="s">
        <v>154</v>
      </c>
      <c r="K4" s="84"/>
      <c r="L4" s="84"/>
      <c r="M4" s="81" t="s">
        <v>153</v>
      </c>
      <c r="N4" s="88"/>
    </row>
    <row r="5" spans="1:29" x14ac:dyDescent="0.35">
      <c r="A5" s="26" t="s">
        <v>101</v>
      </c>
      <c r="B5" s="26" t="s">
        <v>26</v>
      </c>
      <c r="C5" s="26" t="s">
        <v>32</v>
      </c>
      <c r="D5" s="26" t="s">
        <v>32</v>
      </c>
      <c r="E5" s="26" t="s">
        <v>32</v>
      </c>
      <c r="F5" s="26" t="s">
        <v>32</v>
      </c>
      <c r="G5" s="26" t="s">
        <v>32</v>
      </c>
      <c r="H5" s="26" t="s">
        <v>32</v>
      </c>
      <c r="I5" s="26" t="s">
        <v>33</v>
      </c>
      <c r="J5" s="85" t="s">
        <v>27</v>
      </c>
      <c r="K5" s="85" t="s">
        <v>28</v>
      </c>
      <c r="L5" s="85" t="s">
        <v>29</v>
      </c>
      <c r="M5" s="85" t="s">
        <v>30</v>
      </c>
      <c r="N5" s="85" t="s">
        <v>31</v>
      </c>
    </row>
    <row r="6" spans="1:29" x14ac:dyDescent="0.35">
      <c r="A6" s="77">
        <v>1</v>
      </c>
      <c r="B6" s="77">
        <v>2</v>
      </c>
      <c r="C6" s="77">
        <v>3</v>
      </c>
      <c r="D6" s="77">
        <v>4</v>
      </c>
      <c r="E6" s="77">
        <v>5</v>
      </c>
      <c r="F6" s="77">
        <v>6</v>
      </c>
      <c r="G6" s="77">
        <v>7</v>
      </c>
      <c r="H6" s="77">
        <v>8</v>
      </c>
      <c r="I6" s="80">
        <v>9</v>
      </c>
      <c r="J6" s="77">
        <v>10</v>
      </c>
      <c r="K6" s="77">
        <v>11</v>
      </c>
      <c r="L6" s="77">
        <v>12</v>
      </c>
      <c r="M6" s="77">
        <v>13</v>
      </c>
      <c r="N6" s="77">
        <v>14</v>
      </c>
    </row>
    <row r="7" spans="1:29" x14ac:dyDescent="0.35">
      <c r="A7" s="41"/>
      <c r="B7" s="128"/>
      <c r="C7" s="128"/>
      <c r="D7" s="128"/>
      <c r="E7" s="128"/>
      <c r="F7" s="128"/>
      <c r="G7" s="128" t="s">
        <v>34</v>
      </c>
      <c r="H7" s="128"/>
      <c r="I7" s="128"/>
      <c r="J7" s="128"/>
      <c r="K7" s="128"/>
      <c r="L7" s="128"/>
      <c r="M7" s="128"/>
      <c r="N7" s="129"/>
    </row>
    <row r="8" spans="1:29" x14ac:dyDescent="0.35">
      <c r="A8" s="36">
        <v>93</v>
      </c>
      <c r="B8" s="36" t="s">
        <v>161</v>
      </c>
      <c r="C8" s="36"/>
      <c r="D8" s="36"/>
      <c r="E8" s="36">
        <v>200</v>
      </c>
      <c r="F8" s="36">
        <v>6.6</v>
      </c>
      <c r="G8" s="36">
        <v>8.1999999999999993</v>
      </c>
      <c r="H8" s="36">
        <v>26.3</v>
      </c>
      <c r="I8" s="36">
        <v>205.64</v>
      </c>
      <c r="J8" s="36">
        <v>0.1</v>
      </c>
      <c r="K8" s="36">
        <v>0.2</v>
      </c>
      <c r="L8" s="36">
        <v>2</v>
      </c>
      <c r="M8" s="36">
        <v>184.6</v>
      </c>
      <c r="N8" s="36">
        <v>0.5</v>
      </c>
      <c r="P8" s="110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</row>
    <row r="9" spans="1:29" x14ac:dyDescent="0.35">
      <c r="A9" s="35"/>
      <c r="B9" s="38" t="s">
        <v>78</v>
      </c>
      <c r="C9" s="37">
        <v>20</v>
      </c>
      <c r="D9" s="37">
        <v>20</v>
      </c>
      <c r="E9" s="37"/>
      <c r="F9" s="37">
        <v>2.2000000000000002</v>
      </c>
      <c r="G9" s="37">
        <v>0.3</v>
      </c>
      <c r="H9" s="37">
        <v>14.1</v>
      </c>
      <c r="I9" s="37">
        <v>67.599999999999994</v>
      </c>
      <c r="J9" s="37">
        <v>0</v>
      </c>
      <c r="K9" s="37">
        <v>0</v>
      </c>
      <c r="L9" s="37">
        <v>0</v>
      </c>
      <c r="M9" s="37">
        <v>3.8</v>
      </c>
      <c r="N9" s="37">
        <v>0.3</v>
      </c>
      <c r="P9" s="110"/>
      <c r="Q9" s="135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</row>
    <row r="10" spans="1:29" x14ac:dyDescent="0.35">
      <c r="A10" s="35"/>
      <c r="B10" s="38" t="s">
        <v>14</v>
      </c>
      <c r="C10" s="37">
        <v>150</v>
      </c>
      <c r="D10" s="37">
        <v>150</v>
      </c>
      <c r="E10" s="37"/>
      <c r="F10" s="37">
        <v>4.4000000000000004</v>
      </c>
      <c r="G10" s="37">
        <v>3.8</v>
      </c>
      <c r="H10" s="37">
        <v>7.2</v>
      </c>
      <c r="I10" s="37">
        <v>81</v>
      </c>
      <c r="J10" s="37">
        <v>0.1</v>
      </c>
      <c r="K10" s="37">
        <v>0.2</v>
      </c>
      <c r="L10" s="37">
        <v>2</v>
      </c>
      <c r="M10" s="37">
        <v>180</v>
      </c>
      <c r="N10" s="37">
        <v>0.2</v>
      </c>
      <c r="P10" s="110"/>
      <c r="Q10" s="135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</row>
    <row r="11" spans="1:29" x14ac:dyDescent="0.35">
      <c r="A11" s="35"/>
      <c r="B11" s="38" t="s">
        <v>10</v>
      </c>
      <c r="C11" s="37">
        <v>5</v>
      </c>
      <c r="D11" s="37">
        <v>5</v>
      </c>
      <c r="E11" s="37"/>
      <c r="F11" s="37">
        <v>0</v>
      </c>
      <c r="G11" s="37">
        <v>0</v>
      </c>
      <c r="H11" s="37">
        <v>5</v>
      </c>
      <c r="I11" s="37">
        <v>20</v>
      </c>
      <c r="J11" s="37">
        <v>0</v>
      </c>
      <c r="K11" s="37">
        <v>0</v>
      </c>
      <c r="L11" s="37">
        <v>0</v>
      </c>
      <c r="M11" s="37">
        <v>0.2</v>
      </c>
      <c r="N11" s="37">
        <v>0</v>
      </c>
      <c r="P11" s="110"/>
      <c r="Q11" s="135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</row>
    <row r="12" spans="1:29" x14ac:dyDescent="0.35">
      <c r="A12" s="39"/>
      <c r="B12" s="38" t="s">
        <v>0</v>
      </c>
      <c r="C12" s="37">
        <v>5</v>
      </c>
      <c r="D12" s="37">
        <v>5</v>
      </c>
      <c r="E12" s="37"/>
      <c r="F12" s="37">
        <v>0</v>
      </c>
      <c r="G12" s="37">
        <v>4.0999999999999996</v>
      </c>
      <c r="H12" s="37">
        <v>0</v>
      </c>
      <c r="I12" s="37">
        <v>37.04</v>
      </c>
      <c r="J12" s="37">
        <v>0</v>
      </c>
      <c r="K12" s="37">
        <v>0</v>
      </c>
      <c r="L12" s="37">
        <v>0</v>
      </c>
      <c r="M12" s="37">
        <v>0.6</v>
      </c>
      <c r="N12" s="37">
        <v>0</v>
      </c>
      <c r="P12" s="110"/>
      <c r="Q12" s="135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</row>
    <row r="13" spans="1:29" x14ac:dyDescent="0.35">
      <c r="A13" s="32">
        <v>397</v>
      </c>
      <c r="B13" s="49" t="s">
        <v>125</v>
      </c>
      <c r="C13" s="36"/>
      <c r="D13" s="36"/>
      <c r="E13" s="36">
        <v>200</v>
      </c>
      <c r="F13" s="36">
        <v>52.9</v>
      </c>
      <c r="G13" s="36">
        <v>25.3</v>
      </c>
      <c r="H13" s="36">
        <v>5</v>
      </c>
      <c r="I13" s="36">
        <v>70.8</v>
      </c>
      <c r="J13" s="36">
        <v>43.8</v>
      </c>
      <c r="K13" s="36">
        <v>0.2</v>
      </c>
      <c r="L13" s="36">
        <v>1.3</v>
      </c>
      <c r="M13" s="36">
        <v>122.9</v>
      </c>
      <c r="N13" s="36">
        <v>0.5</v>
      </c>
    </row>
    <row r="14" spans="1:29" x14ac:dyDescent="0.35">
      <c r="A14" s="35"/>
      <c r="B14" s="52" t="s">
        <v>66</v>
      </c>
      <c r="C14" s="37">
        <v>2</v>
      </c>
      <c r="D14" s="37">
        <v>2</v>
      </c>
      <c r="E14" s="37"/>
      <c r="F14" s="37">
        <v>0.5</v>
      </c>
      <c r="G14" s="37">
        <v>0.3</v>
      </c>
      <c r="H14" s="37">
        <v>0.2</v>
      </c>
      <c r="I14" s="37">
        <v>5.8</v>
      </c>
      <c r="J14" s="37">
        <v>0</v>
      </c>
      <c r="K14" s="37">
        <v>0</v>
      </c>
      <c r="L14" s="37">
        <v>0</v>
      </c>
      <c r="M14" s="37">
        <v>2.6</v>
      </c>
      <c r="N14" s="37">
        <v>0.4</v>
      </c>
    </row>
    <row r="15" spans="1:29" x14ac:dyDescent="0.35">
      <c r="A15" s="35"/>
      <c r="B15" s="52" t="s">
        <v>10</v>
      </c>
      <c r="C15" s="37">
        <v>15</v>
      </c>
      <c r="D15" s="37">
        <v>15</v>
      </c>
      <c r="E15" s="37"/>
      <c r="F15" s="37">
        <v>23.4</v>
      </c>
      <c r="G15" s="37">
        <v>0</v>
      </c>
      <c r="H15" s="37">
        <v>0</v>
      </c>
      <c r="I15" s="37">
        <v>11</v>
      </c>
      <c r="J15" s="37">
        <v>43.8</v>
      </c>
      <c r="K15" s="37">
        <v>0</v>
      </c>
      <c r="L15" s="37">
        <v>0</v>
      </c>
      <c r="M15" s="37">
        <v>0.3</v>
      </c>
      <c r="N15" s="37">
        <v>0</v>
      </c>
    </row>
    <row r="16" spans="1:29" x14ac:dyDescent="0.35">
      <c r="A16" s="35"/>
      <c r="B16" s="52" t="s">
        <v>14</v>
      </c>
      <c r="C16" s="37">
        <v>100</v>
      </c>
      <c r="D16" s="37">
        <v>100</v>
      </c>
      <c r="E16" s="37"/>
      <c r="F16" s="37">
        <v>29</v>
      </c>
      <c r="G16" s="37">
        <v>25</v>
      </c>
      <c r="H16" s="37">
        <v>4.8</v>
      </c>
      <c r="I16" s="37">
        <v>54</v>
      </c>
      <c r="J16" s="37">
        <v>0</v>
      </c>
      <c r="K16" s="37">
        <v>0.2</v>
      </c>
      <c r="L16" s="37">
        <v>1.3</v>
      </c>
      <c r="M16" s="37">
        <v>120</v>
      </c>
      <c r="N16" s="37">
        <v>0.1</v>
      </c>
    </row>
    <row r="17" spans="1:14" x14ac:dyDescent="0.35">
      <c r="A17" s="32">
        <v>1</v>
      </c>
      <c r="B17" s="49" t="s">
        <v>126</v>
      </c>
      <c r="C17" s="36"/>
      <c r="D17" s="36"/>
      <c r="E17" s="36" t="s">
        <v>38</v>
      </c>
      <c r="F17" s="36">
        <v>3.9</v>
      </c>
      <c r="G17" s="36">
        <v>8.6999999999999993</v>
      </c>
      <c r="H17" s="36">
        <v>24.7</v>
      </c>
      <c r="I17" s="36">
        <v>192.3</v>
      </c>
      <c r="J17" s="36">
        <v>0.1</v>
      </c>
      <c r="K17" s="36">
        <v>0</v>
      </c>
      <c r="L17" s="36">
        <v>0</v>
      </c>
      <c r="M17" s="36">
        <v>11.2</v>
      </c>
      <c r="N17" s="36">
        <v>0.6</v>
      </c>
    </row>
    <row r="18" spans="1:14" x14ac:dyDescent="0.35">
      <c r="A18" s="35"/>
      <c r="B18" s="52" t="s">
        <v>0</v>
      </c>
      <c r="C18" s="37">
        <v>10</v>
      </c>
      <c r="D18" s="37">
        <v>10</v>
      </c>
      <c r="E18" s="37"/>
      <c r="F18" s="37">
        <v>0.1</v>
      </c>
      <c r="G18" s="37">
        <v>8.3000000000000007</v>
      </c>
      <c r="H18" s="37">
        <v>0.1</v>
      </c>
      <c r="I18" s="37">
        <v>74.8</v>
      </c>
      <c r="J18" s="37">
        <v>0</v>
      </c>
      <c r="K18" s="37">
        <v>0</v>
      </c>
      <c r="L18" s="37">
        <v>0</v>
      </c>
      <c r="M18" s="37">
        <v>1.2</v>
      </c>
      <c r="N18" s="37">
        <v>0</v>
      </c>
    </row>
    <row r="19" spans="1:14" x14ac:dyDescent="0.35">
      <c r="A19" s="39"/>
      <c r="B19" s="52" t="s">
        <v>39</v>
      </c>
      <c r="C19" s="37">
        <v>50</v>
      </c>
      <c r="D19" s="37">
        <v>50</v>
      </c>
      <c r="E19" s="37"/>
      <c r="F19" s="37">
        <v>3.8</v>
      </c>
      <c r="G19" s="37">
        <v>0.4</v>
      </c>
      <c r="H19" s="37">
        <v>24.6</v>
      </c>
      <c r="I19" s="37">
        <v>117.5</v>
      </c>
      <c r="J19" s="37">
        <v>0.1</v>
      </c>
      <c r="K19" s="37">
        <v>0</v>
      </c>
      <c r="L19" s="37">
        <v>0</v>
      </c>
      <c r="M19" s="37">
        <v>10</v>
      </c>
      <c r="N19" s="37">
        <v>0.6</v>
      </c>
    </row>
    <row r="20" spans="1:14" x14ac:dyDescent="0.35">
      <c r="A20" s="35"/>
      <c r="B20" s="131" t="s">
        <v>11</v>
      </c>
      <c r="C20" s="131"/>
      <c r="D20" s="131"/>
      <c r="E20" s="131"/>
      <c r="F20" s="131">
        <f>F17+F13+F8</f>
        <v>63.4</v>
      </c>
      <c r="G20" s="131">
        <f t="shared" ref="G20:N20" si="0">G17+G13+G8</f>
        <v>42.2</v>
      </c>
      <c r="H20" s="131">
        <f t="shared" si="0"/>
        <v>56</v>
      </c>
      <c r="I20" s="131">
        <f t="shared" si="0"/>
        <v>468.74</v>
      </c>
      <c r="J20" s="131">
        <f t="shared" si="0"/>
        <v>44</v>
      </c>
      <c r="K20" s="131">
        <f t="shared" si="0"/>
        <v>0.4</v>
      </c>
      <c r="L20" s="131">
        <f t="shared" si="0"/>
        <v>3.3</v>
      </c>
      <c r="M20" s="131">
        <f t="shared" si="0"/>
        <v>318.7</v>
      </c>
      <c r="N20" s="131">
        <f t="shared" si="0"/>
        <v>1.6</v>
      </c>
    </row>
    <row r="21" spans="1:14" x14ac:dyDescent="0.35">
      <c r="A21" s="66"/>
      <c r="B21" s="128"/>
      <c r="C21" s="128"/>
      <c r="D21" s="128"/>
      <c r="E21" s="128"/>
      <c r="F21" s="128"/>
      <c r="G21" s="128" t="s">
        <v>40</v>
      </c>
      <c r="H21" s="128"/>
      <c r="I21" s="128"/>
      <c r="J21" s="128"/>
      <c r="K21" s="128"/>
      <c r="L21" s="128"/>
      <c r="M21" s="128"/>
      <c r="N21" s="129"/>
    </row>
    <row r="22" spans="1:14" x14ac:dyDescent="0.35">
      <c r="A22" s="35">
        <v>399</v>
      </c>
      <c r="B22" s="132" t="s">
        <v>41</v>
      </c>
      <c r="C22" s="132"/>
      <c r="D22" s="132"/>
      <c r="E22" s="132">
        <v>200</v>
      </c>
      <c r="F22" s="132">
        <v>1.2</v>
      </c>
      <c r="G22" s="132">
        <v>0.2</v>
      </c>
      <c r="H22" s="132">
        <v>2.2999999999999998</v>
      </c>
      <c r="I22" s="132">
        <v>10.6</v>
      </c>
      <c r="J22" s="132">
        <v>0.1</v>
      </c>
      <c r="K22" s="132">
        <v>0</v>
      </c>
      <c r="L22" s="132">
        <v>42</v>
      </c>
      <c r="M22" s="132">
        <v>25</v>
      </c>
      <c r="N22" s="132">
        <v>1.7</v>
      </c>
    </row>
    <row r="23" spans="1:14" x14ac:dyDescent="0.35">
      <c r="A23" s="66"/>
      <c r="B23" s="128"/>
      <c r="C23" s="128"/>
      <c r="D23" s="128"/>
      <c r="E23" s="128" t="s">
        <v>131</v>
      </c>
      <c r="F23" s="128"/>
      <c r="G23" s="128"/>
      <c r="H23" s="128"/>
      <c r="I23" s="128"/>
      <c r="J23" s="128"/>
      <c r="K23" s="128"/>
      <c r="L23" s="128"/>
      <c r="M23" s="128"/>
      <c r="N23" s="129"/>
    </row>
    <row r="24" spans="1:14" x14ac:dyDescent="0.35">
      <c r="A24" s="35">
        <v>81</v>
      </c>
      <c r="B24" s="64" t="s">
        <v>130</v>
      </c>
      <c r="C24" s="65"/>
      <c r="D24" s="65"/>
      <c r="E24" s="65">
        <v>250</v>
      </c>
      <c r="F24" s="65">
        <v>5.9</v>
      </c>
      <c r="G24" s="65">
        <v>6.5</v>
      </c>
      <c r="H24" s="65">
        <v>38.1</v>
      </c>
      <c r="I24" s="65">
        <v>259.54000000000002</v>
      </c>
      <c r="J24" s="65">
        <v>0.2</v>
      </c>
      <c r="K24" s="65">
        <v>0.1</v>
      </c>
      <c r="L24" s="65">
        <v>21.2</v>
      </c>
      <c r="M24" s="65">
        <v>30.7</v>
      </c>
      <c r="N24" s="65">
        <v>2</v>
      </c>
    </row>
    <row r="25" spans="1:14" x14ac:dyDescent="0.35">
      <c r="A25" s="35"/>
      <c r="B25" s="52" t="s">
        <v>0</v>
      </c>
      <c r="C25" s="37">
        <v>5</v>
      </c>
      <c r="D25" s="37">
        <v>5</v>
      </c>
      <c r="E25" s="37"/>
      <c r="F25" s="37">
        <v>0</v>
      </c>
      <c r="G25" s="37">
        <v>4.0999999999999996</v>
      </c>
      <c r="H25" s="37">
        <v>0</v>
      </c>
      <c r="I25" s="37">
        <v>37.04</v>
      </c>
      <c r="J25" s="37">
        <v>0</v>
      </c>
      <c r="K25" s="37">
        <v>0</v>
      </c>
      <c r="L25" s="37">
        <v>0</v>
      </c>
      <c r="M25" s="37">
        <v>0.6</v>
      </c>
      <c r="N25" s="37">
        <v>0</v>
      </c>
    </row>
    <row r="26" spans="1:14" x14ac:dyDescent="0.35">
      <c r="A26" s="35"/>
      <c r="B26" s="52" t="s">
        <v>67</v>
      </c>
      <c r="C26" s="37">
        <v>30</v>
      </c>
      <c r="D26" s="37">
        <v>29</v>
      </c>
      <c r="E26" s="37"/>
      <c r="F26" s="37">
        <v>3.8</v>
      </c>
      <c r="G26" s="37">
        <v>1</v>
      </c>
      <c r="H26" s="37">
        <v>23.1</v>
      </c>
      <c r="I26" s="37">
        <v>116.8</v>
      </c>
      <c r="J26" s="37">
        <v>0.1</v>
      </c>
      <c r="K26" s="37">
        <v>0</v>
      </c>
      <c r="L26" s="37">
        <v>0</v>
      </c>
      <c r="M26" s="37">
        <v>8.9</v>
      </c>
      <c r="N26" s="37">
        <v>1.1000000000000001</v>
      </c>
    </row>
    <row r="27" spans="1:14" x14ac:dyDescent="0.35">
      <c r="A27" s="35"/>
      <c r="B27" s="52" t="s">
        <v>59</v>
      </c>
      <c r="C27" s="37">
        <v>3</v>
      </c>
      <c r="D27" s="37">
        <v>3</v>
      </c>
      <c r="E27" s="37"/>
      <c r="F27" s="37">
        <v>0</v>
      </c>
      <c r="G27" s="37">
        <v>0.3</v>
      </c>
      <c r="H27" s="37">
        <v>0</v>
      </c>
      <c r="I27" s="37">
        <v>27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</row>
    <row r="28" spans="1:14" x14ac:dyDescent="0.35">
      <c r="A28" s="35"/>
      <c r="B28" s="52" t="s">
        <v>45</v>
      </c>
      <c r="C28" s="37">
        <v>100</v>
      </c>
      <c r="D28" s="37">
        <v>80</v>
      </c>
      <c r="E28" s="37"/>
      <c r="F28" s="37">
        <v>1.6</v>
      </c>
      <c r="G28" s="37">
        <v>0.3</v>
      </c>
      <c r="H28" s="37">
        <v>13</v>
      </c>
      <c r="I28" s="37">
        <v>61.6</v>
      </c>
      <c r="J28" s="37">
        <v>0.1</v>
      </c>
      <c r="K28" s="37">
        <v>0.1</v>
      </c>
      <c r="L28" s="37">
        <v>16</v>
      </c>
      <c r="M28" s="37">
        <v>8</v>
      </c>
      <c r="N28" s="37">
        <v>0.7</v>
      </c>
    </row>
    <row r="29" spans="1:14" x14ac:dyDescent="0.35">
      <c r="A29" s="35"/>
      <c r="B29" s="52" t="s">
        <v>4</v>
      </c>
      <c r="C29" s="37">
        <v>20</v>
      </c>
      <c r="D29" s="37">
        <v>15</v>
      </c>
      <c r="E29" s="37"/>
      <c r="F29" s="37">
        <v>0.2</v>
      </c>
      <c r="G29" s="37">
        <v>0</v>
      </c>
      <c r="H29" s="37">
        <v>0.9</v>
      </c>
      <c r="I29" s="37">
        <v>4.5</v>
      </c>
      <c r="J29" s="37">
        <v>0</v>
      </c>
      <c r="K29" s="37">
        <v>0</v>
      </c>
      <c r="L29" s="37">
        <v>2.6</v>
      </c>
      <c r="M29" s="37">
        <v>4.4000000000000004</v>
      </c>
      <c r="N29" s="37">
        <v>0.1</v>
      </c>
    </row>
    <row r="30" spans="1:14" x14ac:dyDescent="0.35">
      <c r="A30" s="35"/>
      <c r="B30" s="52" t="s">
        <v>5</v>
      </c>
      <c r="C30" s="37">
        <v>20</v>
      </c>
      <c r="D30" s="37">
        <v>15</v>
      </c>
      <c r="E30" s="37"/>
      <c r="F30" s="37">
        <v>0.2</v>
      </c>
      <c r="G30" s="37">
        <v>0</v>
      </c>
      <c r="H30" s="37">
        <v>0.9</v>
      </c>
      <c r="I30" s="37">
        <v>4.5</v>
      </c>
      <c r="J30" s="37">
        <v>0</v>
      </c>
      <c r="K30" s="37">
        <v>0</v>
      </c>
      <c r="L30" s="37">
        <v>2.6</v>
      </c>
      <c r="M30" s="37">
        <v>4.4000000000000004</v>
      </c>
      <c r="N30" s="37">
        <v>0.1</v>
      </c>
    </row>
    <row r="31" spans="1:14" x14ac:dyDescent="0.35">
      <c r="A31" s="39"/>
      <c r="B31" s="52" t="s">
        <v>6</v>
      </c>
      <c r="C31" s="37">
        <v>9</v>
      </c>
      <c r="D31" s="37">
        <v>9</v>
      </c>
      <c r="E31" s="37"/>
      <c r="F31" s="37">
        <v>0.1</v>
      </c>
      <c r="G31" s="37">
        <v>0.8</v>
      </c>
      <c r="H31" s="37">
        <v>0.2</v>
      </c>
      <c r="I31" s="37">
        <v>8.1</v>
      </c>
      <c r="J31" s="37">
        <v>0</v>
      </c>
      <c r="K31" s="37">
        <v>0</v>
      </c>
      <c r="L31" s="37">
        <v>0</v>
      </c>
      <c r="M31" s="37">
        <v>4.4000000000000004</v>
      </c>
      <c r="N31" s="37">
        <v>0</v>
      </c>
    </row>
    <row r="32" spans="1:14" x14ac:dyDescent="0.35">
      <c r="A32" s="32">
        <v>276</v>
      </c>
      <c r="B32" s="49" t="s">
        <v>127</v>
      </c>
      <c r="C32" s="36"/>
      <c r="D32" s="36"/>
      <c r="E32" s="36">
        <v>200</v>
      </c>
      <c r="F32" s="36">
        <v>16.899999999999999</v>
      </c>
      <c r="G32" s="36">
        <v>17.5</v>
      </c>
      <c r="H32" s="36">
        <v>14.8</v>
      </c>
      <c r="I32" s="36">
        <v>309.04000000000002</v>
      </c>
      <c r="J32" s="36">
        <v>0.1</v>
      </c>
      <c r="K32" s="36">
        <v>0.2</v>
      </c>
      <c r="L32" s="36">
        <v>21.2</v>
      </c>
      <c r="M32" s="36">
        <v>24.6</v>
      </c>
      <c r="N32" s="36">
        <v>3.1</v>
      </c>
    </row>
    <row r="33" spans="1:14" x14ac:dyDescent="0.35">
      <c r="A33" s="35"/>
      <c r="B33" s="52" t="s">
        <v>46</v>
      </c>
      <c r="C33" s="37">
        <v>100</v>
      </c>
      <c r="D33" s="37">
        <v>80</v>
      </c>
      <c r="E33" s="37"/>
      <c r="F33" s="37">
        <v>14.9</v>
      </c>
      <c r="G33" s="37">
        <v>12.8</v>
      </c>
      <c r="H33" s="37">
        <v>0</v>
      </c>
      <c r="I33" s="37">
        <v>174.4</v>
      </c>
      <c r="J33" s="37">
        <v>0</v>
      </c>
      <c r="K33" s="37">
        <v>0.1</v>
      </c>
      <c r="L33" s="37">
        <v>0</v>
      </c>
      <c r="M33" s="37">
        <v>7.2</v>
      </c>
      <c r="N33" s="37">
        <v>2.2000000000000002</v>
      </c>
    </row>
    <row r="34" spans="1:14" x14ac:dyDescent="0.35">
      <c r="A34" s="35"/>
      <c r="B34" s="52" t="s">
        <v>45</v>
      </c>
      <c r="C34" s="37">
        <v>100</v>
      </c>
      <c r="D34" s="37">
        <v>80</v>
      </c>
      <c r="E34" s="37"/>
      <c r="F34" s="37">
        <v>1.6</v>
      </c>
      <c r="G34" s="37">
        <v>0.3</v>
      </c>
      <c r="H34" s="37">
        <v>13</v>
      </c>
      <c r="I34" s="37">
        <v>61.6</v>
      </c>
      <c r="J34" s="37">
        <v>0.1</v>
      </c>
      <c r="K34" s="37">
        <v>0.1</v>
      </c>
      <c r="L34" s="37">
        <v>16</v>
      </c>
      <c r="M34" s="37">
        <v>8</v>
      </c>
      <c r="N34" s="37">
        <v>0.7</v>
      </c>
    </row>
    <row r="35" spans="1:14" x14ac:dyDescent="0.35">
      <c r="A35" s="35"/>
      <c r="B35" s="52" t="s">
        <v>0</v>
      </c>
      <c r="C35" s="37">
        <v>5</v>
      </c>
      <c r="D35" s="37">
        <v>5</v>
      </c>
      <c r="E35" s="37"/>
      <c r="F35" s="37">
        <v>0</v>
      </c>
      <c r="G35" s="37">
        <v>4.0999999999999996</v>
      </c>
      <c r="H35" s="37">
        <v>0</v>
      </c>
      <c r="I35" s="37">
        <v>37.04</v>
      </c>
      <c r="J35" s="37">
        <v>0</v>
      </c>
      <c r="K35" s="37">
        <v>0</v>
      </c>
      <c r="L35" s="37">
        <v>0</v>
      </c>
      <c r="M35" s="37">
        <v>0.6</v>
      </c>
      <c r="N35" s="37">
        <v>0</v>
      </c>
    </row>
    <row r="36" spans="1:14" x14ac:dyDescent="0.35">
      <c r="A36" s="35"/>
      <c r="B36" s="52" t="s">
        <v>4</v>
      </c>
      <c r="C36" s="37">
        <v>20</v>
      </c>
      <c r="D36" s="37">
        <v>15</v>
      </c>
      <c r="E36" s="37"/>
      <c r="F36" s="37">
        <v>0.2</v>
      </c>
      <c r="G36" s="37">
        <v>0</v>
      </c>
      <c r="H36" s="37">
        <v>0.9</v>
      </c>
      <c r="I36" s="37">
        <v>4.5</v>
      </c>
      <c r="J36" s="37">
        <v>0</v>
      </c>
      <c r="K36" s="37">
        <v>0</v>
      </c>
      <c r="L36" s="37">
        <v>2.6</v>
      </c>
      <c r="M36" s="37">
        <v>4.4000000000000004</v>
      </c>
      <c r="N36" s="37">
        <v>0.1</v>
      </c>
    </row>
    <row r="37" spans="1:14" x14ac:dyDescent="0.35">
      <c r="A37" s="35"/>
      <c r="B37" s="52" t="s">
        <v>5</v>
      </c>
      <c r="C37" s="37">
        <v>20</v>
      </c>
      <c r="D37" s="37">
        <v>15</v>
      </c>
      <c r="E37" s="37"/>
      <c r="F37" s="37">
        <v>0.2</v>
      </c>
      <c r="G37" s="37">
        <v>0</v>
      </c>
      <c r="H37" s="37">
        <v>0.9</v>
      </c>
      <c r="I37" s="37">
        <v>4.5</v>
      </c>
      <c r="J37" s="37">
        <v>0</v>
      </c>
      <c r="K37" s="37">
        <v>0</v>
      </c>
      <c r="L37" s="37">
        <v>2.6</v>
      </c>
      <c r="M37" s="37">
        <v>4.4000000000000004</v>
      </c>
      <c r="N37" s="37">
        <v>0.1</v>
      </c>
    </row>
    <row r="38" spans="1:14" x14ac:dyDescent="0.35">
      <c r="A38" s="35"/>
      <c r="B38" s="52" t="s">
        <v>68</v>
      </c>
      <c r="C38" s="37">
        <v>5</v>
      </c>
      <c r="D38" s="37">
        <v>5</v>
      </c>
      <c r="E38" s="37"/>
      <c r="F38" s="37"/>
      <c r="G38" s="37"/>
      <c r="H38" s="37"/>
      <c r="I38" s="37"/>
      <c r="J38" s="37"/>
      <c r="K38" s="37"/>
      <c r="L38" s="37"/>
      <c r="M38" s="37"/>
      <c r="N38" s="37"/>
    </row>
    <row r="39" spans="1:14" x14ac:dyDescent="0.35">
      <c r="A39" s="39"/>
      <c r="B39" s="52" t="s">
        <v>69</v>
      </c>
      <c r="C39" s="37">
        <v>3</v>
      </c>
      <c r="D39" s="37">
        <v>3</v>
      </c>
      <c r="E39" s="37"/>
      <c r="F39" s="37">
        <v>0</v>
      </c>
      <c r="G39" s="37">
        <v>0.3</v>
      </c>
      <c r="H39" s="37">
        <v>0</v>
      </c>
      <c r="I39" s="37">
        <v>27</v>
      </c>
      <c r="J39" s="37">
        <v>0</v>
      </c>
      <c r="K39" s="37">
        <v>0</v>
      </c>
      <c r="L39" s="37">
        <v>0</v>
      </c>
      <c r="M39" s="37">
        <v>0</v>
      </c>
      <c r="N39" s="37">
        <v>0</v>
      </c>
    </row>
    <row r="40" spans="1:14" x14ac:dyDescent="0.35">
      <c r="A40" s="35">
        <v>376</v>
      </c>
      <c r="B40" s="36" t="s">
        <v>112</v>
      </c>
      <c r="C40" s="49"/>
      <c r="D40" s="36"/>
      <c r="E40" s="36">
        <v>200</v>
      </c>
      <c r="F40" s="36">
        <f>F41+F42</f>
        <v>27.9</v>
      </c>
      <c r="G40" s="36">
        <f t="shared" ref="G40:N40" si="1">G41+G42</f>
        <v>0</v>
      </c>
      <c r="H40" s="36">
        <f t="shared" si="1"/>
        <v>2.9</v>
      </c>
      <c r="I40" s="36">
        <f t="shared" si="1"/>
        <v>25.8</v>
      </c>
      <c r="J40" s="36">
        <f t="shared" si="1"/>
        <v>51.9</v>
      </c>
      <c r="K40" s="36">
        <f t="shared" si="1"/>
        <v>0.2</v>
      </c>
      <c r="L40" s="36">
        <f t="shared" si="1"/>
        <v>0.2</v>
      </c>
      <c r="M40" s="36">
        <f t="shared" si="1"/>
        <v>7.2</v>
      </c>
      <c r="N40" s="36">
        <f t="shared" si="1"/>
        <v>0.2</v>
      </c>
    </row>
    <row r="41" spans="1:14" x14ac:dyDescent="0.35">
      <c r="A41" s="35"/>
      <c r="B41" s="38" t="s">
        <v>145</v>
      </c>
      <c r="C41" s="37">
        <v>12</v>
      </c>
      <c r="D41" s="37">
        <v>24</v>
      </c>
      <c r="E41" s="37"/>
      <c r="F41" s="37">
        <v>0.2</v>
      </c>
      <c r="G41" s="37">
        <v>0</v>
      </c>
      <c r="H41" s="37">
        <v>2.9</v>
      </c>
      <c r="I41" s="37">
        <v>12.8</v>
      </c>
      <c r="J41" s="37">
        <v>0</v>
      </c>
      <c r="K41" s="37">
        <v>0.2</v>
      </c>
      <c r="L41" s="37">
        <v>0.2</v>
      </c>
      <c r="M41" s="37">
        <v>5.4</v>
      </c>
      <c r="N41" s="37">
        <v>0.2</v>
      </c>
    </row>
    <row r="42" spans="1:14" x14ac:dyDescent="0.35">
      <c r="A42" s="35"/>
      <c r="B42" s="38" t="s">
        <v>10</v>
      </c>
      <c r="C42" s="37">
        <v>15</v>
      </c>
      <c r="D42" s="37">
        <v>15</v>
      </c>
      <c r="E42" s="37"/>
      <c r="F42" s="37">
        <v>27.7</v>
      </c>
      <c r="G42" s="37">
        <v>0</v>
      </c>
      <c r="H42" s="37">
        <v>0</v>
      </c>
      <c r="I42" s="37">
        <v>13</v>
      </c>
      <c r="J42" s="37">
        <v>51.9</v>
      </c>
      <c r="K42" s="37">
        <v>0</v>
      </c>
      <c r="L42" s="37">
        <v>0</v>
      </c>
      <c r="M42" s="37">
        <v>1.8</v>
      </c>
      <c r="N42" s="37">
        <v>0</v>
      </c>
    </row>
    <row r="43" spans="1:14" x14ac:dyDescent="0.35">
      <c r="A43" s="109">
        <v>1</v>
      </c>
      <c r="B43" s="49" t="s">
        <v>82</v>
      </c>
      <c r="C43" s="36">
        <v>50</v>
      </c>
      <c r="D43" s="36">
        <v>50</v>
      </c>
      <c r="E43" s="36">
        <v>50</v>
      </c>
      <c r="F43" s="36">
        <v>3.8</v>
      </c>
      <c r="G43" s="36">
        <v>0.4</v>
      </c>
      <c r="H43" s="36">
        <v>24.6</v>
      </c>
      <c r="I43" s="36">
        <v>117.5</v>
      </c>
      <c r="J43" s="36">
        <v>0.1</v>
      </c>
      <c r="K43" s="36">
        <v>0</v>
      </c>
      <c r="L43" s="36">
        <v>0.6</v>
      </c>
      <c r="M43" s="36">
        <v>10</v>
      </c>
      <c r="N43" s="36">
        <v>0.6</v>
      </c>
    </row>
    <row r="44" spans="1:14" x14ac:dyDescent="0.35">
      <c r="A44" s="32"/>
      <c r="B44" s="131" t="s">
        <v>11</v>
      </c>
      <c r="C44" s="131"/>
      <c r="D44" s="131"/>
      <c r="E44" s="131"/>
      <c r="F44" s="131">
        <f t="shared" ref="F44:N44" si="2">F43+F40+F32+F24</f>
        <v>54.499999999999993</v>
      </c>
      <c r="G44" s="131">
        <f t="shared" si="2"/>
        <v>24.4</v>
      </c>
      <c r="H44" s="131">
        <f t="shared" si="2"/>
        <v>80.400000000000006</v>
      </c>
      <c r="I44" s="131">
        <f t="shared" si="2"/>
        <v>711.88000000000011</v>
      </c>
      <c r="J44" s="131">
        <f t="shared" si="2"/>
        <v>52.300000000000004</v>
      </c>
      <c r="K44" s="131">
        <f t="shared" si="2"/>
        <v>0.5</v>
      </c>
      <c r="L44" s="131">
        <f t="shared" si="2"/>
        <v>43.2</v>
      </c>
      <c r="M44" s="131">
        <f t="shared" si="2"/>
        <v>72.5</v>
      </c>
      <c r="N44" s="131">
        <f t="shared" si="2"/>
        <v>5.9</v>
      </c>
    </row>
    <row r="45" spans="1:14" x14ac:dyDescent="0.35">
      <c r="A45" s="66"/>
      <c r="B45" s="128"/>
      <c r="C45" s="128"/>
      <c r="D45" s="128"/>
      <c r="E45" s="128"/>
      <c r="F45" s="128" t="s">
        <v>12</v>
      </c>
      <c r="G45" s="128"/>
      <c r="H45" s="128"/>
      <c r="I45" s="128"/>
      <c r="J45" s="128"/>
      <c r="K45" s="128"/>
      <c r="L45" s="128"/>
      <c r="M45" s="128"/>
      <c r="N45" s="129"/>
    </row>
    <row r="46" spans="1:14" x14ac:dyDescent="0.35">
      <c r="A46" s="35">
        <v>45</v>
      </c>
      <c r="B46" s="64" t="s">
        <v>128</v>
      </c>
      <c r="C46" s="65"/>
      <c r="D46" s="65"/>
      <c r="E46" s="65">
        <v>250</v>
      </c>
      <c r="F46" s="65">
        <v>3.8</v>
      </c>
      <c r="G46" s="65">
        <v>7.6</v>
      </c>
      <c r="H46" s="65">
        <v>22.8</v>
      </c>
      <c r="I46" s="65">
        <v>175.8</v>
      </c>
      <c r="J46" s="65">
        <v>0.1</v>
      </c>
      <c r="K46" s="65">
        <v>0.1</v>
      </c>
      <c r="L46" s="65">
        <v>45</v>
      </c>
      <c r="M46" s="65">
        <v>57.4</v>
      </c>
      <c r="N46" s="65">
        <v>2</v>
      </c>
    </row>
    <row r="47" spans="1:14" x14ac:dyDescent="0.35">
      <c r="A47" s="35"/>
      <c r="B47" s="52" t="s">
        <v>59</v>
      </c>
      <c r="C47" s="37">
        <v>11</v>
      </c>
      <c r="D47" s="37">
        <v>11</v>
      </c>
      <c r="E47" s="37"/>
      <c r="F47" s="37">
        <v>0</v>
      </c>
      <c r="G47" s="37">
        <v>7</v>
      </c>
      <c r="H47" s="37">
        <v>0</v>
      </c>
      <c r="I47" s="37">
        <v>62.9</v>
      </c>
      <c r="J47" s="37">
        <v>0</v>
      </c>
      <c r="K47" s="37">
        <v>0</v>
      </c>
      <c r="L47" s="37">
        <v>0</v>
      </c>
      <c r="M47" s="37">
        <v>0</v>
      </c>
      <c r="N47" s="37">
        <v>0</v>
      </c>
    </row>
    <row r="48" spans="1:14" x14ac:dyDescent="0.35">
      <c r="A48" s="35"/>
      <c r="B48" s="52" t="s">
        <v>45</v>
      </c>
      <c r="C48" s="37">
        <v>100</v>
      </c>
      <c r="D48" s="37">
        <v>80</v>
      </c>
      <c r="E48" s="37"/>
      <c r="F48" s="37">
        <v>1.6</v>
      </c>
      <c r="G48" s="37">
        <v>0.3</v>
      </c>
      <c r="H48" s="37">
        <v>13</v>
      </c>
      <c r="I48" s="37">
        <v>61.6</v>
      </c>
      <c r="J48" s="37">
        <v>0.1</v>
      </c>
      <c r="K48" s="37">
        <v>0.1</v>
      </c>
      <c r="L48" s="37">
        <v>16</v>
      </c>
      <c r="M48" s="37">
        <v>8</v>
      </c>
      <c r="N48" s="37">
        <v>0.7</v>
      </c>
    </row>
    <row r="49" spans="1:14" x14ac:dyDescent="0.35">
      <c r="A49" s="35"/>
      <c r="B49" s="52" t="s">
        <v>132</v>
      </c>
      <c r="C49" s="37">
        <v>80</v>
      </c>
      <c r="D49" s="37">
        <v>60</v>
      </c>
      <c r="E49" s="37"/>
      <c r="F49" s="37">
        <v>0.8</v>
      </c>
      <c r="G49" s="37">
        <v>0.1</v>
      </c>
      <c r="H49" s="37">
        <v>3.4</v>
      </c>
      <c r="I49" s="37">
        <v>18.100000000000001</v>
      </c>
      <c r="J49" s="37">
        <v>0</v>
      </c>
      <c r="K49" s="37">
        <v>0</v>
      </c>
      <c r="L49" s="37">
        <v>10.199999999999999</v>
      </c>
      <c r="M49" s="37">
        <v>17.399999999999999</v>
      </c>
      <c r="N49" s="37">
        <v>0.5</v>
      </c>
    </row>
    <row r="50" spans="1:14" x14ac:dyDescent="0.35">
      <c r="A50" s="35"/>
      <c r="B50" s="52" t="s">
        <v>4</v>
      </c>
      <c r="C50" s="37">
        <v>20</v>
      </c>
      <c r="D50" s="37">
        <v>15</v>
      </c>
      <c r="E50" s="37"/>
      <c r="F50" s="37">
        <v>0.2</v>
      </c>
      <c r="G50" s="37">
        <v>0</v>
      </c>
      <c r="H50" s="37">
        <v>0.9</v>
      </c>
      <c r="I50" s="37">
        <v>4.5</v>
      </c>
      <c r="J50" s="37">
        <v>0</v>
      </c>
      <c r="K50" s="37">
        <v>0</v>
      </c>
      <c r="L50" s="37">
        <v>2.6</v>
      </c>
      <c r="M50" s="37">
        <v>4.4000000000000004</v>
      </c>
      <c r="N50" s="37">
        <v>0.1</v>
      </c>
    </row>
    <row r="51" spans="1:14" x14ac:dyDescent="0.35">
      <c r="A51" s="35"/>
      <c r="B51" s="52" t="s">
        <v>5</v>
      </c>
      <c r="C51" s="37">
        <v>20</v>
      </c>
      <c r="D51" s="37">
        <v>15</v>
      </c>
      <c r="E51" s="37"/>
      <c r="F51" s="37">
        <v>0.2</v>
      </c>
      <c r="G51" s="37">
        <v>0</v>
      </c>
      <c r="H51" s="37">
        <v>0.9</v>
      </c>
      <c r="I51" s="37">
        <v>4.5</v>
      </c>
      <c r="J51" s="37">
        <v>0</v>
      </c>
      <c r="K51" s="37">
        <v>0</v>
      </c>
      <c r="L51" s="37">
        <v>2.6</v>
      </c>
      <c r="M51" s="37">
        <v>4.4000000000000004</v>
      </c>
      <c r="N51" s="37">
        <v>0.1</v>
      </c>
    </row>
    <row r="52" spans="1:14" x14ac:dyDescent="0.35">
      <c r="A52" s="35"/>
      <c r="B52" s="52" t="s">
        <v>70</v>
      </c>
      <c r="C52" s="37">
        <v>60</v>
      </c>
      <c r="D52" s="37">
        <v>40</v>
      </c>
      <c r="E52" s="37"/>
      <c r="F52" s="37">
        <v>0.5</v>
      </c>
      <c r="G52" s="37">
        <v>0.1</v>
      </c>
      <c r="H52" s="37">
        <v>2.2999999999999998</v>
      </c>
      <c r="I52" s="37">
        <v>12.1</v>
      </c>
      <c r="J52" s="37">
        <v>0</v>
      </c>
      <c r="K52" s="37">
        <v>0</v>
      </c>
      <c r="L52" s="37">
        <v>6.8</v>
      </c>
      <c r="M52" s="37">
        <v>11.6</v>
      </c>
      <c r="N52" s="37">
        <v>0.3</v>
      </c>
    </row>
    <row r="53" spans="1:14" x14ac:dyDescent="0.35">
      <c r="A53" s="35"/>
      <c r="B53" s="52" t="s">
        <v>71</v>
      </c>
      <c r="C53" s="37">
        <v>50</v>
      </c>
      <c r="D53" s="37">
        <v>40</v>
      </c>
      <c r="E53" s="37"/>
      <c r="F53" s="37">
        <v>0.5</v>
      </c>
      <c r="G53" s="37">
        <v>0.1</v>
      </c>
      <c r="H53" s="37">
        <v>2.2999999999999998</v>
      </c>
      <c r="I53" s="37">
        <v>12.1</v>
      </c>
      <c r="J53" s="37">
        <v>0</v>
      </c>
      <c r="K53" s="37">
        <v>0</v>
      </c>
      <c r="L53" s="37">
        <v>6.8</v>
      </c>
      <c r="M53" s="37">
        <v>11.6</v>
      </c>
      <c r="N53" s="37">
        <v>0.3</v>
      </c>
    </row>
    <row r="54" spans="1:14" x14ac:dyDescent="0.35">
      <c r="A54" s="37"/>
      <c r="B54" s="34" t="s">
        <v>129</v>
      </c>
      <c r="C54" s="37">
        <v>70</v>
      </c>
      <c r="D54" s="37">
        <v>70</v>
      </c>
      <c r="E54" s="37">
        <v>70</v>
      </c>
      <c r="F54" s="37">
        <v>8.8000000000000007</v>
      </c>
      <c r="G54" s="37">
        <v>15.3</v>
      </c>
      <c r="H54" s="37">
        <v>1</v>
      </c>
      <c r="I54" s="37">
        <v>177.3</v>
      </c>
      <c r="J54" s="37">
        <v>0.2</v>
      </c>
      <c r="K54" s="37">
        <v>0.1</v>
      </c>
      <c r="L54" s="37">
        <v>0</v>
      </c>
      <c r="M54" s="37">
        <v>20</v>
      </c>
      <c r="N54" s="37">
        <v>1.2</v>
      </c>
    </row>
    <row r="55" spans="1:14" x14ac:dyDescent="0.35">
      <c r="A55" s="35">
        <v>392</v>
      </c>
      <c r="B55" s="49" t="s">
        <v>72</v>
      </c>
      <c r="C55" s="36"/>
      <c r="D55" s="36"/>
      <c r="E55" s="36">
        <v>200</v>
      </c>
      <c r="F55" s="36">
        <v>27.7</v>
      </c>
      <c r="G55" s="36">
        <v>0</v>
      </c>
      <c r="H55" s="36">
        <v>0</v>
      </c>
      <c r="I55" s="36">
        <v>13</v>
      </c>
      <c r="J55" s="36">
        <v>51.9</v>
      </c>
      <c r="K55" s="36">
        <v>0.1</v>
      </c>
      <c r="L55" s="36">
        <v>0</v>
      </c>
      <c r="M55" s="36">
        <v>40.200000000000003</v>
      </c>
      <c r="N55" s="36">
        <v>0.1</v>
      </c>
    </row>
    <row r="56" spans="1:14" x14ac:dyDescent="0.35">
      <c r="A56" s="35"/>
      <c r="B56" s="52" t="s">
        <v>73</v>
      </c>
      <c r="C56" s="37">
        <v>0.3</v>
      </c>
      <c r="D56" s="37">
        <v>0.3</v>
      </c>
      <c r="E56" s="37"/>
      <c r="F56" s="37">
        <v>0</v>
      </c>
      <c r="G56" s="37">
        <v>0</v>
      </c>
      <c r="H56" s="37">
        <v>0</v>
      </c>
      <c r="I56" s="37">
        <v>0</v>
      </c>
      <c r="J56" s="37"/>
      <c r="K56" s="37">
        <v>0.1</v>
      </c>
      <c r="L56" s="37">
        <v>0</v>
      </c>
      <c r="M56" s="37">
        <v>38.4</v>
      </c>
      <c r="N56" s="37">
        <v>0.1</v>
      </c>
    </row>
    <row r="57" spans="1:14" x14ac:dyDescent="0.35">
      <c r="A57" s="35"/>
      <c r="B57" s="52" t="s">
        <v>10</v>
      </c>
      <c r="C57" s="37">
        <v>13</v>
      </c>
      <c r="D57" s="37">
        <v>13</v>
      </c>
      <c r="E57" s="37"/>
      <c r="F57" s="37">
        <v>27.7</v>
      </c>
      <c r="G57" s="37">
        <v>0</v>
      </c>
      <c r="H57" s="37">
        <v>0</v>
      </c>
      <c r="I57" s="37">
        <v>13</v>
      </c>
      <c r="J57" s="37">
        <v>51.9</v>
      </c>
      <c r="K57" s="37">
        <v>0</v>
      </c>
      <c r="L57" s="37">
        <v>0</v>
      </c>
      <c r="M57" s="37">
        <v>1.8</v>
      </c>
      <c r="N57" s="37">
        <v>0</v>
      </c>
    </row>
    <row r="58" spans="1:14" x14ac:dyDescent="0.35">
      <c r="A58" s="109">
        <v>1</v>
      </c>
      <c r="B58" s="49" t="s">
        <v>82</v>
      </c>
      <c r="C58" s="36">
        <v>50</v>
      </c>
      <c r="D58" s="36">
        <v>50</v>
      </c>
      <c r="E58" s="36">
        <v>50</v>
      </c>
      <c r="F58" s="36">
        <v>3.8</v>
      </c>
      <c r="G58" s="36">
        <v>0.4</v>
      </c>
      <c r="H58" s="36">
        <v>24.6</v>
      </c>
      <c r="I58" s="36">
        <v>117.5</v>
      </c>
      <c r="J58" s="36">
        <v>0.1</v>
      </c>
      <c r="K58" s="36">
        <v>0</v>
      </c>
      <c r="L58" s="36">
        <v>0.6</v>
      </c>
      <c r="M58" s="36">
        <v>10</v>
      </c>
      <c r="N58" s="36">
        <v>0.6</v>
      </c>
    </row>
    <row r="59" spans="1:14" x14ac:dyDescent="0.35">
      <c r="A59" s="37"/>
      <c r="B59" s="49" t="s">
        <v>83</v>
      </c>
      <c r="C59" s="36">
        <v>6</v>
      </c>
      <c r="D59" s="36">
        <v>6</v>
      </c>
      <c r="E59" s="36">
        <v>6</v>
      </c>
      <c r="F59" s="36">
        <v>0</v>
      </c>
      <c r="G59" s="36">
        <v>0</v>
      </c>
      <c r="H59" s="36">
        <v>0</v>
      </c>
      <c r="I59" s="36">
        <v>0</v>
      </c>
      <c r="J59" s="36">
        <v>0</v>
      </c>
      <c r="K59" s="36">
        <v>0</v>
      </c>
      <c r="L59" s="36">
        <v>0</v>
      </c>
      <c r="M59" s="36">
        <v>0.2</v>
      </c>
      <c r="N59" s="36">
        <v>0</v>
      </c>
    </row>
    <row r="60" spans="1:14" x14ac:dyDescent="0.35">
      <c r="A60" s="37"/>
      <c r="B60" s="130" t="s">
        <v>11</v>
      </c>
      <c r="C60" s="113"/>
      <c r="D60" s="113"/>
      <c r="E60" s="113"/>
      <c r="F60" s="113">
        <f>F59+F58+F55+F46</f>
        <v>35.299999999999997</v>
      </c>
      <c r="G60" s="113">
        <f t="shared" ref="G60:N60" si="3">G59+G58+G55+G46</f>
        <v>8</v>
      </c>
      <c r="H60" s="113">
        <f t="shared" si="3"/>
        <v>47.400000000000006</v>
      </c>
      <c r="I60" s="113">
        <f t="shared" si="3"/>
        <v>306.3</v>
      </c>
      <c r="J60" s="113">
        <f t="shared" si="3"/>
        <v>52.1</v>
      </c>
      <c r="K60" s="113">
        <f t="shared" si="3"/>
        <v>0.2</v>
      </c>
      <c r="L60" s="113">
        <f t="shared" si="3"/>
        <v>45.6</v>
      </c>
      <c r="M60" s="113">
        <f t="shared" si="3"/>
        <v>107.80000000000001</v>
      </c>
      <c r="N60" s="113">
        <f t="shared" si="3"/>
        <v>2.7</v>
      </c>
    </row>
    <row r="61" spans="1:14" x14ac:dyDescent="0.35">
      <c r="A61" s="37"/>
      <c r="B61" s="133" t="s">
        <v>117</v>
      </c>
      <c r="C61" s="124"/>
      <c r="D61" s="124"/>
      <c r="E61" s="124"/>
      <c r="F61" s="124">
        <f t="shared" ref="F61:N61" si="4">F60+F44+F22+F20</f>
        <v>154.39999999999998</v>
      </c>
      <c r="G61" s="124">
        <f t="shared" si="4"/>
        <v>74.800000000000011</v>
      </c>
      <c r="H61" s="124">
        <f t="shared" si="4"/>
        <v>186.10000000000002</v>
      </c>
      <c r="I61" s="124">
        <f t="shared" si="4"/>
        <v>1497.52</v>
      </c>
      <c r="J61" s="124">
        <f t="shared" si="4"/>
        <v>148.5</v>
      </c>
      <c r="K61" s="124">
        <f t="shared" si="4"/>
        <v>1.1000000000000001</v>
      </c>
      <c r="L61" s="124">
        <f t="shared" si="4"/>
        <v>134.10000000000002</v>
      </c>
      <c r="M61" s="124">
        <f t="shared" si="4"/>
        <v>524</v>
      </c>
      <c r="N61" s="124">
        <f t="shared" si="4"/>
        <v>11.9</v>
      </c>
    </row>
  </sheetData>
  <phoneticPr fontId="18" type="noConversion"/>
  <pageMargins left="0.94" right="0.27" top="0.3" bottom="0.32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workbookViewId="0">
      <selection activeCell="F8" sqref="F8:N8"/>
    </sheetView>
  </sheetViews>
  <sheetFormatPr defaultRowHeight="14.5" x14ac:dyDescent="0.35"/>
  <cols>
    <col min="1" max="1" width="5.7265625" customWidth="1"/>
    <col min="2" max="2" width="27.7265625" customWidth="1"/>
    <col min="3" max="3" width="6.453125" customWidth="1"/>
    <col min="4" max="5" width="7" customWidth="1"/>
    <col min="6" max="6" width="7.1796875" customWidth="1"/>
    <col min="7" max="7" width="7.26953125" customWidth="1"/>
    <col min="8" max="8" width="8.7265625" customWidth="1"/>
    <col min="10" max="11" width="6.26953125" customWidth="1"/>
    <col min="12" max="12" width="5.54296875" customWidth="1"/>
    <col min="13" max="13" width="6.7265625" customWidth="1"/>
    <col min="14" max="14" width="7.1796875" customWidth="1"/>
  </cols>
  <sheetData>
    <row r="1" spans="1:14" x14ac:dyDescent="0.35">
      <c r="A1" s="10"/>
      <c r="B1" s="10" t="s">
        <v>134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x14ac:dyDescent="0.35">
      <c r="A2" s="11"/>
      <c r="B2" s="11"/>
      <c r="C2" s="12"/>
      <c r="D2" s="12"/>
      <c r="E2" s="12"/>
      <c r="F2" s="13"/>
      <c r="G2" s="14"/>
      <c r="H2" s="15"/>
      <c r="I2" s="12" t="s">
        <v>17</v>
      </c>
      <c r="J2" s="14"/>
      <c r="K2" s="14"/>
      <c r="L2" s="14"/>
      <c r="M2" s="13"/>
      <c r="N2" s="15"/>
    </row>
    <row r="3" spans="1:14" x14ac:dyDescent="0.35">
      <c r="A3" s="16"/>
      <c r="B3" s="16" t="s">
        <v>18</v>
      </c>
      <c r="C3" s="17"/>
      <c r="D3" s="17"/>
      <c r="E3" s="17" t="s">
        <v>104</v>
      </c>
      <c r="F3" s="18" t="s">
        <v>157</v>
      </c>
      <c r="G3" s="19"/>
      <c r="H3" s="20"/>
      <c r="I3" s="17" t="s">
        <v>20</v>
      </c>
      <c r="J3" s="21"/>
      <c r="K3" s="21"/>
      <c r="L3" s="21"/>
      <c r="M3" s="22" t="s">
        <v>156</v>
      </c>
      <c r="N3" s="23"/>
    </row>
    <row r="4" spans="1:14" x14ac:dyDescent="0.35">
      <c r="A4" s="24" t="s">
        <v>19</v>
      </c>
      <c r="B4" s="16" t="s">
        <v>21</v>
      </c>
      <c r="C4" s="17" t="s">
        <v>102</v>
      </c>
      <c r="D4" s="17" t="s">
        <v>103</v>
      </c>
      <c r="E4" s="17" t="s">
        <v>105</v>
      </c>
      <c r="F4" s="12" t="s">
        <v>22</v>
      </c>
      <c r="G4" s="12" t="s">
        <v>23</v>
      </c>
      <c r="H4" s="12" t="s">
        <v>24</v>
      </c>
      <c r="I4" s="17" t="s">
        <v>25</v>
      </c>
      <c r="J4" s="21" t="s">
        <v>158</v>
      </c>
      <c r="K4" s="21"/>
      <c r="L4" s="21"/>
      <c r="M4" s="18" t="s">
        <v>108</v>
      </c>
      <c r="N4" s="25"/>
    </row>
    <row r="5" spans="1:14" x14ac:dyDescent="0.35">
      <c r="A5" s="26" t="s">
        <v>101</v>
      </c>
      <c r="B5" s="27" t="s">
        <v>26</v>
      </c>
      <c r="C5" s="28" t="s">
        <v>32</v>
      </c>
      <c r="D5" s="28" t="s">
        <v>32</v>
      </c>
      <c r="E5" s="28" t="s">
        <v>32</v>
      </c>
      <c r="F5" s="28" t="s">
        <v>32</v>
      </c>
      <c r="G5" s="28" t="s">
        <v>32</v>
      </c>
      <c r="H5" s="28" t="s">
        <v>32</v>
      </c>
      <c r="I5" s="28" t="s">
        <v>33</v>
      </c>
      <c r="J5" s="29" t="s">
        <v>27</v>
      </c>
      <c r="K5" s="29" t="s">
        <v>28</v>
      </c>
      <c r="L5" s="29" t="s">
        <v>29</v>
      </c>
      <c r="M5" s="29" t="s">
        <v>30</v>
      </c>
      <c r="N5" s="29" t="s">
        <v>31</v>
      </c>
    </row>
    <row r="6" spans="1:14" x14ac:dyDescent="0.35">
      <c r="A6" s="11">
        <v>1</v>
      </c>
      <c r="B6" s="11">
        <v>2</v>
      </c>
      <c r="C6" s="11">
        <v>3</v>
      </c>
      <c r="D6" s="11">
        <v>4</v>
      </c>
      <c r="E6" s="11">
        <v>5</v>
      </c>
      <c r="F6" s="11">
        <v>6</v>
      </c>
      <c r="G6" s="11">
        <v>7</v>
      </c>
      <c r="H6" s="11">
        <v>8</v>
      </c>
      <c r="I6" s="63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</row>
    <row r="7" spans="1:14" x14ac:dyDescent="0.35">
      <c r="A7" s="32">
        <v>168</v>
      </c>
      <c r="B7" s="36" t="s">
        <v>74</v>
      </c>
      <c r="C7" s="36"/>
      <c r="D7" s="36"/>
      <c r="E7" s="36">
        <v>200</v>
      </c>
      <c r="F7" s="36">
        <v>32.799999999999997</v>
      </c>
      <c r="G7" s="36">
        <v>30.1</v>
      </c>
      <c r="H7" s="36">
        <v>32.9</v>
      </c>
      <c r="I7" s="36">
        <v>227.84</v>
      </c>
      <c r="J7" s="36">
        <v>0.1</v>
      </c>
      <c r="K7" s="36">
        <v>0.2</v>
      </c>
      <c r="L7" s="36">
        <v>1.3</v>
      </c>
      <c r="M7" s="36">
        <v>129.69999999999999</v>
      </c>
      <c r="N7" s="36">
        <v>1.2</v>
      </c>
    </row>
    <row r="8" spans="1:14" x14ac:dyDescent="0.35">
      <c r="A8" s="35"/>
      <c r="B8" s="38" t="s">
        <v>50</v>
      </c>
      <c r="C8" s="37">
        <v>35</v>
      </c>
      <c r="D8" s="37">
        <v>35</v>
      </c>
      <c r="E8" s="37"/>
      <c r="F8" s="37">
        <v>3.8</v>
      </c>
      <c r="G8" s="37">
        <v>1</v>
      </c>
      <c r="H8" s="37">
        <v>23.1</v>
      </c>
      <c r="I8" s="37">
        <v>116.8</v>
      </c>
      <c r="J8" s="37">
        <v>0.1</v>
      </c>
      <c r="K8" s="37">
        <v>0</v>
      </c>
      <c r="L8" s="37">
        <v>0</v>
      </c>
      <c r="M8" s="37">
        <v>8.9</v>
      </c>
      <c r="N8" s="37">
        <v>1.1000000000000001</v>
      </c>
    </row>
    <row r="9" spans="1:14" x14ac:dyDescent="0.35">
      <c r="A9" s="35"/>
      <c r="B9" s="38" t="s">
        <v>14</v>
      </c>
      <c r="C9" s="37">
        <v>150</v>
      </c>
      <c r="D9" s="37">
        <v>150</v>
      </c>
      <c r="E9" s="37"/>
      <c r="F9" s="37">
        <v>29</v>
      </c>
      <c r="G9" s="37">
        <v>25</v>
      </c>
      <c r="H9" s="37">
        <v>4.8</v>
      </c>
      <c r="I9" s="37">
        <v>54</v>
      </c>
      <c r="J9" s="37">
        <v>0</v>
      </c>
      <c r="K9" s="37">
        <v>0.2</v>
      </c>
      <c r="L9" s="37">
        <v>1.3</v>
      </c>
      <c r="M9" s="37">
        <v>120</v>
      </c>
      <c r="N9" s="37">
        <v>0.1</v>
      </c>
    </row>
    <row r="10" spans="1:14" x14ac:dyDescent="0.35">
      <c r="A10" s="35"/>
      <c r="B10" s="38" t="s">
        <v>10</v>
      </c>
      <c r="C10" s="37">
        <v>5</v>
      </c>
      <c r="D10" s="37">
        <v>5</v>
      </c>
      <c r="E10" s="37"/>
      <c r="F10" s="37">
        <v>0</v>
      </c>
      <c r="G10" s="37">
        <v>0</v>
      </c>
      <c r="H10" s="37">
        <v>5</v>
      </c>
      <c r="I10" s="37">
        <v>20</v>
      </c>
      <c r="J10" s="37">
        <v>0</v>
      </c>
      <c r="K10" s="37">
        <v>0</v>
      </c>
      <c r="L10" s="37">
        <v>0</v>
      </c>
      <c r="M10" s="37">
        <v>0.2</v>
      </c>
      <c r="N10" s="37">
        <v>0</v>
      </c>
    </row>
    <row r="11" spans="1:14" x14ac:dyDescent="0.35">
      <c r="A11" s="39"/>
      <c r="B11" s="38" t="s">
        <v>0</v>
      </c>
      <c r="C11" s="37">
        <v>5</v>
      </c>
      <c r="D11" s="37">
        <v>5</v>
      </c>
      <c r="E11" s="37"/>
      <c r="F11" s="37">
        <v>0</v>
      </c>
      <c r="G11" s="37">
        <v>4.0999999999999996</v>
      </c>
      <c r="H11" s="37">
        <v>0</v>
      </c>
      <c r="I11" s="37">
        <v>37.04</v>
      </c>
      <c r="J11" s="37">
        <v>0</v>
      </c>
      <c r="K11" s="37">
        <v>0</v>
      </c>
      <c r="L11" s="37">
        <v>0</v>
      </c>
      <c r="M11" s="37">
        <v>0.6</v>
      </c>
      <c r="N11" s="37">
        <v>0</v>
      </c>
    </row>
    <row r="12" spans="1:14" x14ac:dyDescent="0.35">
      <c r="A12" s="32">
        <v>392</v>
      </c>
      <c r="B12" s="36" t="s">
        <v>72</v>
      </c>
      <c r="C12" s="36"/>
      <c r="D12" s="36"/>
      <c r="E12" s="36">
        <v>200</v>
      </c>
      <c r="F12" s="36">
        <v>27.7</v>
      </c>
      <c r="G12" s="36">
        <v>0</v>
      </c>
      <c r="H12" s="36">
        <v>0</v>
      </c>
      <c r="I12" s="36">
        <v>13</v>
      </c>
      <c r="J12" s="36">
        <v>51.9</v>
      </c>
      <c r="K12" s="36">
        <v>0.1</v>
      </c>
      <c r="L12" s="36">
        <v>0</v>
      </c>
      <c r="M12" s="36">
        <v>40.200000000000003</v>
      </c>
      <c r="N12" s="36">
        <v>0.1</v>
      </c>
    </row>
    <row r="13" spans="1:14" x14ac:dyDescent="0.35">
      <c r="A13" s="35"/>
      <c r="B13" s="38" t="s">
        <v>73</v>
      </c>
      <c r="C13" s="37">
        <v>0.3</v>
      </c>
      <c r="D13" s="37">
        <v>0.3</v>
      </c>
      <c r="E13" s="37"/>
      <c r="F13" s="37">
        <v>0</v>
      </c>
      <c r="G13" s="37">
        <v>0</v>
      </c>
      <c r="H13" s="37">
        <v>0</v>
      </c>
      <c r="I13" s="37">
        <v>0</v>
      </c>
      <c r="J13" s="37"/>
      <c r="K13" s="37">
        <v>0.1</v>
      </c>
      <c r="L13" s="37">
        <v>0</v>
      </c>
      <c r="M13" s="37">
        <v>38.4</v>
      </c>
      <c r="N13" s="37">
        <v>0.1</v>
      </c>
    </row>
    <row r="14" spans="1:14" x14ac:dyDescent="0.35">
      <c r="A14" s="39"/>
      <c r="B14" s="38" t="s">
        <v>10</v>
      </c>
      <c r="C14" s="37">
        <v>13</v>
      </c>
      <c r="D14" s="37">
        <v>13</v>
      </c>
      <c r="E14" s="37"/>
      <c r="F14" s="37">
        <v>27.7</v>
      </c>
      <c r="G14" s="37">
        <v>0</v>
      </c>
      <c r="H14" s="37">
        <v>0</v>
      </c>
      <c r="I14" s="37">
        <v>13</v>
      </c>
      <c r="J14" s="37">
        <v>51.9</v>
      </c>
      <c r="K14" s="37">
        <v>0</v>
      </c>
      <c r="L14" s="37">
        <v>0</v>
      </c>
      <c r="M14" s="37">
        <v>1.8</v>
      </c>
      <c r="N14" s="37">
        <v>0</v>
      </c>
    </row>
    <row r="15" spans="1:14" x14ac:dyDescent="0.35">
      <c r="A15" s="32">
        <v>2</v>
      </c>
      <c r="B15" s="36" t="s">
        <v>136</v>
      </c>
      <c r="C15" s="36"/>
      <c r="D15" s="36"/>
      <c r="E15" s="36" t="s">
        <v>75</v>
      </c>
      <c r="F15" s="36">
        <v>4.4000000000000004</v>
      </c>
      <c r="G15" s="36">
        <v>2.4</v>
      </c>
      <c r="H15" s="36">
        <v>39.9</v>
      </c>
      <c r="I15" s="36">
        <v>199.2</v>
      </c>
      <c r="J15" s="36">
        <v>0.1</v>
      </c>
      <c r="K15" s="36">
        <v>0</v>
      </c>
      <c r="L15" s="36">
        <v>0</v>
      </c>
      <c r="M15" s="36">
        <v>12.5</v>
      </c>
      <c r="N15" s="36">
        <v>0.8</v>
      </c>
    </row>
    <row r="16" spans="1:14" x14ac:dyDescent="0.35">
      <c r="A16" s="35"/>
      <c r="B16" s="38" t="s">
        <v>0</v>
      </c>
      <c r="C16" s="37">
        <v>10</v>
      </c>
      <c r="D16" s="37">
        <v>10</v>
      </c>
      <c r="E16" s="37"/>
      <c r="F16" s="37">
        <v>0.1</v>
      </c>
      <c r="G16" s="37">
        <v>8.3000000000000007</v>
      </c>
      <c r="H16" s="37">
        <v>0.1</v>
      </c>
      <c r="I16" s="37">
        <v>74.8</v>
      </c>
      <c r="J16" s="37">
        <v>0</v>
      </c>
      <c r="K16" s="37">
        <v>0</v>
      </c>
      <c r="L16" s="37">
        <v>0</v>
      </c>
      <c r="M16" s="37">
        <v>1.2</v>
      </c>
      <c r="N16" s="37">
        <v>0</v>
      </c>
    </row>
    <row r="17" spans="1:14" x14ac:dyDescent="0.35">
      <c r="A17" s="35"/>
      <c r="B17" s="38" t="s">
        <v>76</v>
      </c>
      <c r="C17" s="37">
        <v>20</v>
      </c>
      <c r="D17" s="37">
        <v>20</v>
      </c>
      <c r="E17" s="37"/>
      <c r="F17" s="37">
        <v>0.6</v>
      </c>
      <c r="G17" s="37">
        <v>2</v>
      </c>
      <c r="H17" s="37">
        <v>15.3</v>
      </c>
      <c r="I17" s="37">
        <v>81.7</v>
      </c>
      <c r="J17" s="37">
        <v>0</v>
      </c>
      <c r="K17" s="37">
        <v>0</v>
      </c>
      <c r="L17" s="37">
        <v>0</v>
      </c>
      <c r="M17" s="37">
        <v>2.5</v>
      </c>
      <c r="N17" s="37">
        <v>0.2</v>
      </c>
    </row>
    <row r="18" spans="1:14" x14ac:dyDescent="0.35">
      <c r="A18" s="39"/>
      <c r="B18" s="38" t="s">
        <v>39</v>
      </c>
      <c r="C18" s="37">
        <v>50</v>
      </c>
      <c r="D18" s="37">
        <v>50</v>
      </c>
      <c r="E18" s="37"/>
      <c r="F18" s="37">
        <v>3.8</v>
      </c>
      <c r="G18" s="37">
        <v>0.4</v>
      </c>
      <c r="H18" s="37">
        <v>24.6</v>
      </c>
      <c r="I18" s="37">
        <v>117.5</v>
      </c>
      <c r="J18" s="37">
        <v>0.1</v>
      </c>
      <c r="K18" s="37">
        <v>0</v>
      </c>
      <c r="L18" s="37">
        <v>0</v>
      </c>
      <c r="M18" s="37">
        <v>10</v>
      </c>
      <c r="N18" s="37">
        <v>0.6</v>
      </c>
    </row>
    <row r="19" spans="1:14" x14ac:dyDescent="0.35">
      <c r="A19" s="37"/>
      <c r="B19" s="113" t="s">
        <v>11</v>
      </c>
      <c r="C19" s="113"/>
      <c r="D19" s="113"/>
      <c r="E19" s="113"/>
      <c r="F19" s="113">
        <v>64.900000000000006</v>
      </c>
      <c r="G19" s="113">
        <v>32.5</v>
      </c>
      <c r="H19" s="113">
        <v>72.8</v>
      </c>
      <c r="I19" s="113">
        <v>440.04</v>
      </c>
      <c r="J19" s="113">
        <v>52.1</v>
      </c>
      <c r="K19" s="113">
        <v>0.3</v>
      </c>
      <c r="L19" s="113">
        <v>1.3</v>
      </c>
      <c r="M19" s="113">
        <v>182.4</v>
      </c>
      <c r="N19" s="113">
        <v>2.1</v>
      </c>
    </row>
    <row r="20" spans="1:14" x14ac:dyDescent="0.35">
      <c r="A20" s="10"/>
      <c r="B20" s="10"/>
      <c r="C20" s="10"/>
      <c r="D20" s="10"/>
      <c r="E20" s="10"/>
      <c r="F20" s="10" t="s">
        <v>40</v>
      </c>
      <c r="G20" s="10"/>
      <c r="H20" s="10"/>
      <c r="I20" s="10"/>
      <c r="J20" s="10"/>
      <c r="K20" s="10"/>
      <c r="L20" s="10"/>
      <c r="M20" s="10"/>
      <c r="N20" s="10"/>
    </row>
    <row r="21" spans="1:14" x14ac:dyDescent="0.35">
      <c r="A21" s="33">
        <v>383</v>
      </c>
      <c r="B21" s="36" t="s">
        <v>55</v>
      </c>
      <c r="C21" s="36">
        <v>30</v>
      </c>
      <c r="D21" s="36">
        <v>30</v>
      </c>
      <c r="E21" s="36">
        <v>200</v>
      </c>
      <c r="F21" s="36">
        <v>0</v>
      </c>
      <c r="G21" s="36">
        <v>0</v>
      </c>
      <c r="H21" s="36">
        <v>25.4</v>
      </c>
      <c r="I21" s="36">
        <v>101.5</v>
      </c>
      <c r="J21" s="36">
        <v>0</v>
      </c>
      <c r="K21" s="36">
        <v>0</v>
      </c>
      <c r="L21" s="36">
        <v>0</v>
      </c>
      <c r="M21" s="36">
        <v>3.5</v>
      </c>
      <c r="N21" s="36">
        <v>0</v>
      </c>
    </row>
    <row r="22" spans="1:14" x14ac:dyDescent="0.35">
      <c r="A22" s="10"/>
      <c r="B22" s="38" t="s">
        <v>56</v>
      </c>
      <c r="C22" s="37">
        <v>21.6</v>
      </c>
      <c r="D22" s="37">
        <v>21.6</v>
      </c>
      <c r="E22" s="37"/>
      <c r="F22" s="37"/>
      <c r="G22" s="37"/>
      <c r="H22" s="37"/>
      <c r="I22" s="37"/>
      <c r="J22" s="37"/>
      <c r="K22" s="37"/>
      <c r="L22" s="37"/>
      <c r="M22" s="37"/>
      <c r="N22" s="37"/>
    </row>
    <row r="23" spans="1:14" x14ac:dyDescent="0.35">
      <c r="A23" s="10"/>
      <c r="B23" s="38" t="s">
        <v>10</v>
      </c>
      <c r="C23" s="37">
        <v>9</v>
      </c>
      <c r="D23" s="37">
        <v>9</v>
      </c>
      <c r="E23" s="37"/>
      <c r="F23" s="37"/>
      <c r="G23" s="37"/>
      <c r="H23" s="37"/>
      <c r="I23" s="37"/>
      <c r="J23" s="37"/>
      <c r="K23" s="37"/>
      <c r="L23" s="37"/>
      <c r="M23" s="37"/>
      <c r="N23" s="37"/>
    </row>
    <row r="24" spans="1:14" x14ac:dyDescent="0.35">
      <c r="A24" s="10"/>
      <c r="B24" s="38" t="s">
        <v>57</v>
      </c>
      <c r="C24" s="37">
        <v>0.02</v>
      </c>
      <c r="D24" s="37">
        <v>0.02</v>
      </c>
      <c r="E24" s="37"/>
      <c r="F24" s="37"/>
      <c r="G24" s="37"/>
      <c r="H24" s="37"/>
      <c r="I24" s="37"/>
      <c r="J24" s="37"/>
      <c r="K24" s="37"/>
      <c r="L24" s="37"/>
      <c r="M24" s="37"/>
      <c r="N24" s="37"/>
    </row>
    <row r="25" spans="1:14" x14ac:dyDescent="0.35">
      <c r="A25" s="10"/>
      <c r="B25" s="36" t="s">
        <v>98</v>
      </c>
      <c r="C25" s="36">
        <v>30</v>
      </c>
      <c r="D25" s="36">
        <v>30</v>
      </c>
      <c r="E25" s="36">
        <v>30</v>
      </c>
      <c r="F25" s="36">
        <v>1.8</v>
      </c>
      <c r="G25" s="36">
        <v>5.9</v>
      </c>
      <c r="H25" s="36">
        <v>46</v>
      </c>
      <c r="I25" s="36">
        <v>245</v>
      </c>
      <c r="J25" s="36">
        <v>0.1</v>
      </c>
      <c r="K25" s="36">
        <v>0</v>
      </c>
      <c r="L25" s="36">
        <v>0</v>
      </c>
      <c r="M25" s="36">
        <v>7.4</v>
      </c>
      <c r="N25" s="36">
        <v>0.6</v>
      </c>
    </row>
    <row r="26" spans="1:14" x14ac:dyDescent="0.35">
      <c r="A26" s="10"/>
      <c r="B26" s="113" t="s">
        <v>11</v>
      </c>
      <c r="C26" s="113"/>
      <c r="D26" s="113"/>
      <c r="E26" s="113"/>
      <c r="F26" s="113">
        <v>25.7</v>
      </c>
      <c r="G26" s="113">
        <v>6</v>
      </c>
      <c r="H26" s="113">
        <v>54.7</v>
      </c>
      <c r="I26" s="113">
        <v>294.3</v>
      </c>
      <c r="J26" s="113">
        <v>44</v>
      </c>
      <c r="K26" s="113">
        <v>0</v>
      </c>
      <c r="L26" s="113">
        <v>0.5</v>
      </c>
      <c r="M26" s="113">
        <v>23.9</v>
      </c>
      <c r="N26" s="113">
        <v>1.2</v>
      </c>
    </row>
    <row r="27" spans="1:14" x14ac:dyDescent="0.35">
      <c r="A27" s="10"/>
      <c r="B27" s="10"/>
      <c r="C27" s="10"/>
      <c r="D27" s="10"/>
      <c r="E27" s="10"/>
      <c r="F27" s="10"/>
      <c r="G27" s="10" t="s">
        <v>42</v>
      </c>
      <c r="H27" s="10"/>
      <c r="I27" s="10"/>
      <c r="J27" s="10"/>
      <c r="K27" s="10"/>
      <c r="L27" s="10"/>
      <c r="M27" s="10"/>
      <c r="N27" s="10"/>
    </row>
    <row r="28" spans="1:14" x14ac:dyDescent="0.35">
      <c r="A28" s="32">
        <v>86</v>
      </c>
      <c r="B28" s="36" t="s">
        <v>77</v>
      </c>
      <c r="C28" s="36"/>
      <c r="D28" s="36"/>
      <c r="E28" s="36">
        <v>250</v>
      </c>
      <c r="F28" s="36">
        <v>8.1</v>
      </c>
      <c r="G28" s="36">
        <v>6.1</v>
      </c>
      <c r="H28" s="36">
        <v>15.9</v>
      </c>
      <c r="I28" s="36">
        <v>175</v>
      </c>
      <c r="J28" s="36">
        <v>0</v>
      </c>
      <c r="K28" s="36">
        <v>0</v>
      </c>
      <c r="L28" s="36">
        <v>5.8</v>
      </c>
      <c r="M28" s="36">
        <v>17.399999999999999</v>
      </c>
      <c r="N28" s="36">
        <v>1</v>
      </c>
    </row>
    <row r="29" spans="1:14" x14ac:dyDescent="0.35">
      <c r="A29" s="35"/>
      <c r="B29" s="38" t="s">
        <v>45</v>
      </c>
      <c r="C29" s="37">
        <v>100</v>
      </c>
      <c r="D29" s="37">
        <v>80</v>
      </c>
      <c r="E29" s="37"/>
      <c r="F29" s="37">
        <v>1.6</v>
      </c>
      <c r="G29" s="37">
        <v>0.3</v>
      </c>
      <c r="H29" s="37">
        <v>13</v>
      </c>
      <c r="I29" s="37">
        <v>61.6</v>
      </c>
      <c r="J29" s="37">
        <v>0.1</v>
      </c>
      <c r="K29" s="37">
        <v>0.1</v>
      </c>
      <c r="L29" s="37">
        <v>16</v>
      </c>
      <c r="M29" s="37">
        <v>8</v>
      </c>
      <c r="N29" s="37">
        <v>0.7</v>
      </c>
    </row>
    <row r="30" spans="1:14" x14ac:dyDescent="0.35">
      <c r="A30" s="35"/>
      <c r="B30" s="38" t="s">
        <v>78</v>
      </c>
      <c r="C30" s="37">
        <v>20</v>
      </c>
      <c r="D30" s="37">
        <v>20</v>
      </c>
      <c r="E30" s="37"/>
      <c r="F30" s="37">
        <v>2.2000000000000002</v>
      </c>
      <c r="G30" s="37">
        <v>0.3</v>
      </c>
      <c r="H30" s="37">
        <v>14.1</v>
      </c>
      <c r="I30" s="37">
        <v>67.599999999999994</v>
      </c>
      <c r="J30" s="37">
        <v>0</v>
      </c>
      <c r="K30" s="37">
        <v>0</v>
      </c>
      <c r="L30" s="37">
        <v>0</v>
      </c>
      <c r="M30" s="37">
        <v>3.8</v>
      </c>
      <c r="N30" s="37">
        <v>0.3</v>
      </c>
    </row>
    <row r="31" spans="1:14" x14ac:dyDescent="0.35">
      <c r="A31" s="35"/>
      <c r="B31" s="38" t="s">
        <v>59</v>
      </c>
      <c r="C31" s="37">
        <v>6</v>
      </c>
      <c r="D31" s="37">
        <v>6</v>
      </c>
      <c r="E31" s="37"/>
      <c r="F31" s="37">
        <v>0</v>
      </c>
      <c r="G31" s="37">
        <v>0.3</v>
      </c>
      <c r="H31" s="37">
        <v>0</v>
      </c>
      <c r="I31" s="37">
        <v>27</v>
      </c>
      <c r="J31" s="37">
        <v>0</v>
      </c>
      <c r="K31" s="37">
        <v>0</v>
      </c>
      <c r="L31" s="37">
        <v>0</v>
      </c>
      <c r="M31" s="37">
        <v>0</v>
      </c>
      <c r="N31" s="37">
        <v>0</v>
      </c>
    </row>
    <row r="32" spans="1:14" x14ac:dyDescent="0.35">
      <c r="A32" s="35"/>
      <c r="B32" s="38" t="s">
        <v>4</v>
      </c>
      <c r="C32" s="37">
        <v>20</v>
      </c>
      <c r="D32" s="37">
        <v>15</v>
      </c>
      <c r="E32" s="37"/>
      <c r="F32" s="37">
        <v>0.2</v>
      </c>
      <c r="G32" s="37">
        <v>0</v>
      </c>
      <c r="H32" s="37">
        <v>0.9</v>
      </c>
      <c r="I32" s="37">
        <v>4.5</v>
      </c>
      <c r="J32" s="37">
        <v>0</v>
      </c>
      <c r="K32" s="37">
        <v>0</v>
      </c>
      <c r="L32" s="37">
        <v>2.6</v>
      </c>
      <c r="M32" s="37">
        <v>4.4000000000000004</v>
      </c>
      <c r="N32" s="37">
        <v>0.1</v>
      </c>
    </row>
    <row r="33" spans="1:14" x14ac:dyDescent="0.35">
      <c r="A33" s="35"/>
      <c r="B33" s="38" t="s">
        <v>5</v>
      </c>
      <c r="C33" s="37">
        <v>20</v>
      </c>
      <c r="D33" s="37">
        <v>15</v>
      </c>
      <c r="E33" s="37"/>
      <c r="F33" s="37">
        <v>0.2</v>
      </c>
      <c r="G33" s="37">
        <v>0</v>
      </c>
      <c r="H33" s="37">
        <v>0.9</v>
      </c>
      <c r="I33" s="37">
        <v>4.5</v>
      </c>
      <c r="J33" s="37">
        <v>0</v>
      </c>
      <c r="K33" s="37">
        <v>0</v>
      </c>
      <c r="L33" s="37">
        <v>2.6</v>
      </c>
      <c r="M33" s="37">
        <v>4.4000000000000004</v>
      </c>
      <c r="N33" s="37">
        <v>0.1</v>
      </c>
    </row>
    <row r="34" spans="1:14" x14ac:dyDescent="0.35">
      <c r="A34" s="39"/>
      <c r="B34" s="38" t="s">
        <v>79</v>
      </c>
      <c r="C34" s="37">
        <v>30</v>
      </c>
      <c r="D34" s="37">
        <v>30</v>
      </c>
      <c r="E34" s="37"/>
      <c r="F34" s="37">
        <v>5.5</v>
      </c>
      <c r="G34" s="37">
        <v>5.5</v>
      </c>
      <c r="H34" s="37">
        <v>0</v>
      </c>
      <c r="I34" s="37">
        <v>71.400000000000006</v>
      </c>
      <c r="J34" s="37">
        <v>0</v>
      </c>
      <c r="K34" s="37">
        <v>0</v>
      </c>
      <c r="L34" s="37">
        <v>0.5</v>
      </c>
      <c r="M34" s="37">
        <v>4.8</v>
      </c>
      <c r="N34" s="37">
        <v>0.5</v>
      </c>
    </row>
    <row r="35" spans="1:14" x14ac:dyDescent="0.35">
      <c r="A35" s="47">
        <v>245</v>
      </c>
      <c r="B35" s="36" t="s">
        <v>164</v>
      </c>
      <c r="C35" s="36"/>
      <c r="D35" s="36"/>
      <c r="E35" s="36">
        <v>80</v>
      </c>
      <c r="F35" s="36">
        <v>17</v>
      </c>
      <c r="G35" s="36">
        <v>13.5</v>
      </c>
      <c r="H35" s="36">
        <v>0</v>
      </c>
      <c r="I35" s="36">
        <v>190</v>
      </c>
      <c r="J35" s="36">
        <v>0</v>
      </c>
      <c r="K35" s="73">
        <v>0.1</v>
      </c>
      <c r="L35" s="76">
        <v>0</v>
      </c>
      <c r="M35" s="76">
        <v>80</v>
      </c>
      <c r="N35" s="76">
        <v>1.1000000000000001</v>
      </c>
    </row>
    <row r="36" spans="1:14" x14ac:dyDescent="0.35">
      <c r="A36" s="35"/>
      <c r="B36" s="38" t="s">
        <v>80</v>
      </c>
      <c r="C36" s="37">
        <v>120</v>
      </c>
      <c r="D36" s="37">
        <v>100</v>
      </c>
      <c r="E36" s="37"/>
      <c r="F36" s="37">
        <v>17</v>
      </c>
      <c r="G36" s="37">
        <v>0</v>
      </c>
      <c r="H36" s="37">
        <v>145</v>
      </c>
      <c r="I36" s="37">
        <v>0</v>
      </c>
      <c r="J36" s="37">
        <v>0.1</v>
      </c>
      <c r="K36" s="66">
        <v>80</v>
      </c>
      <c r="L36" s="75">
        <v>0</v>
      </c>
      <c r="M36" s="75">
        <v>80</v>
      </c>
      <c r="N36" s="75">
        <v>1.1000000000000001</v>
      </c>
    </row>
    <row r="37" spans="1:14" x14ac:dyDescent="0.35">
      <c r="A37" s="35"/>
      <c r="B37" s="38" t="s">
        <v>59</v>
      </c>
      <c r="C37" s="37">
        <v>5</v>
      </c>
      <c r="D37" s="37">
        <v>5</v>
      </c>
      <c r="E37" s="37"/>
      <c r="F37" s="37">
        <v>0</v>
      </c>
      <c r="G37" s="37">
        <v>0</v>
      </c>
      <c r="H37" s="37">
        <v>45</v>
      </c>
      <c r="I37" s="37">
        <v>0</v>
      </c>
      <c r="J37" s="37">
        <v>0</v>
      </c>
      <c r="K37" s="66">
        <v>0</v>
      </c>
      <c r="L37" s="75">
        <v>0</v>
      </c>
      <c r="M37" s="75">
        <v>0</v>
      </c>
      <c r="N37" s="75">
        <v>0</v>
      </c>
    </row>
    <row r="38" spans="1:14" x14ac:dyDescent="0.35">
      <c r="A38" s="35"/>
      <c r="B38" s="38" t="s">
        <v>4</v>
      </c>
      <c r="C38" s="37">
        <v>20</v>
      </c>
      <c r="D38" s="37">
        <v>15</v>
      </c>
      <c r="E38" s="37"/>
      <c r="F38" s="37">
        <v>0.2</v>
      </c>
      <c r="G38" s="37">
        <v>0.9</v>
      </c>
      <c r="H38" s="37">
        <v>4.5</v>
      </c>
      <c r="I38" s="37">
        <v>0</v>
      </c>
      <c r="J38" s="37">
        <v>0</v>
      </c>
      <c r="K38" s="66">
        <v>4.4000000000000004</v>
      </c>
      <c r="L38" s="75">
        <v>2.6</v>
      </c>
      <c r="M38" s="75">
        <v>4.4000000000000004</v>
      </c>
      <c r="N38" s="75">
        <v>0.1</v>
      </c>
    </row>
    <row r="39" spans="1:14" x14ac:dyDescent="0.35">
      <c r="A39" s="39"/>
      <c r="B39" s="38" t="s">
        <v>5</v>
      </c>
      <c r="C39" s="37">
        <v>20</v>
      </c>
      <c r="D39" s="37">
        <v>15</v>
      </c>
      <c r="E39" s="37"/>
      <c r="F39" s="37">
        <v>0.2</v>
      </c>
      <c r="G39" s="37">
        <v>0.9</v>
      </c>
      <c r="H39" s="37">
        <v>4.5</v>
      </c>
      <c r="I39" s="37">
        <v>0</v>
      </c>
      <c r="J39" s="37">
        <v>0</v>
      </c>
      <c r="K39" s="66">
        <v>4.4000000000000004</v>
      </c>
      <c r="L39" s="75">
        <v>2.6</v>
      </c>
      <c r="M39" s="75">
        <v>4.4000000000000004</v>
      </c>
      <c r="N39" s="75">
        <v>0.1</v>
      </c>
    </row>
    <row r="40" spans="1:14" x14ac:dyDescent="0.35">
      <c r="A40" s="47">
        <v>321</v>
      </c>
      <c r="B40" s="36" t="s">
        <v>155</v>
      </c>
      <c r="C40" s="36"/>
      <c r="D40" s="36"/>
      <c r="E40" s="36">
        <v>170</v>
      </c>
      <c r="F40" s="36">
        <v>6.5</v>
      </c>
      <c r="G40" s="36">
        <v>43.2</v>
      </c>
      <c r="H40" s="36">
        <v>256.04000000000002</v>
      </c>
      <c r="I40" s="36">
        <v>0.3</v>
      </c>
      <c r="J40" s="36">
        <v>0.3</v>
      </c>
      <c r="K40" s="73">
        <v>91</v>
      </c>
      <c r="L40" s="76"/>
      <c r="M40" s="76"/>
      <c r="N40" s="76"/>
    </row>
    <row r="41" spans="1:14" x14ac:dyDescent="0.35">
      <c r="A41" s="35"/>
      <c r="B41" s="38" t="s">
        <v>45</v>
      </c>
      <c r="C41" s="37">
        <v>200</v>
      </c>
      <c r="D41" s="37">
        <v>136</v>
      </c>
      <c r="E41" s="37"/>
      <c r="F41" s="37">
        <v>5</v>
      </c>
      <c r="G41" s="37">
        <v>40.799999999999997</v>
      </c>
      <c r="H41" s="37">
        <v>192</v>
      </c>
      <c r="I41" s="37">
        <v>0.3</v>
      </c>
      <c r="J41" s="37">
        <v>0.2</v>
      </c>
      <c r="K41" s="66">
        <v>25</v>
      </c>
      <c r="L41" s="75">
        <v>50</v>
      </c>
      <c r="M41" s="75">
        <v>25</v>
      </c>
      <c r="N41" s="75">
        <v>2.2999999999999998</v>
      </c>
    </row>
    <row r="42" spans="1:14" x14ac:dyDescent="0.35">
      <c r="A42" s="35"/>
      <c r="B42" s="38" t="s">
        <v>14</v>
      </c>
      <c r="C42" s="37">
        <v>50</v>
      </c>
      <c r="D42" s="37">
        <v>50</v>
      </c>
      <c r="E42" s="37"/>
      <c r="F42" s="37">
        <v>1.5</v>
      </c>
      <c r="G42" s="37">
        <v>2.4</v>
      </c>
      <c r="H42" s="37">
        <v>27</v>
      </c>
      <c r="I42" s="37">
        <v>0</v>
      </c>
      <c r="J42" s="37">
        <v>0.1</v>
      </c>
      <c r="K42" s="66">
        <v>60</v>
      </c>
      <c r="L42" s="75">
        <v>0.7</v>
      </c>
      <c r="M42" s="75">
        <v>60</v>
      </c>
      <c r="N42" s="75">
        <v>0.1</v>
      </c>
    </row>
    <row r="43" spans="1:14" x14ac:dyDescent="0.35">
      <c r="A43" s="39"/>
      <c r="B43" s="38" t="s">
        <v>0</v>
      </c>
      <c r="C43" s="37">
        <v>5</v>
      </c>
      <c r="D43" s="37">
        <v>5</v>
      </c>
      <c r="E43" s="37"/>
      <c r="F43" s="37">
        <v>0</v>
      </c>
      <c r="G43" s="37">
        <v>0</v>
      </c>
      <c r="H43" s="37">
        <v>37.04</v>
      </c>
      <c r="I43" s="37">
        <v>0</v>
      </c>
      <c r="J43" s="37">
        <v>0</v>
      </c>
      <c r="K43" s="66">
        <v>0.6</v>
      </c>
      <c r="L43" s="75">
        <v>0</v>
      </c>
      <c r="M43" s="75">
        <v>0.6</v>
      </c>
      <c r="N43" s="75">
        <v>0</v>
      </c>
    </row>
    <row r="44" spans="1:14" x14ac:dyDescent="0.35">
      <c r="A44" s="32">
        <v>376</v>
      </c>
      <c r="B44" s="36" t="s">
        <v>112</v>
      </c>
      <c r="C44" s="49"/>
      <c r="D44" s="36"/>
      <c r="E44" s="36">
        <v>200</v>
      </c>
      <c r="F44" s="36">
        <f>F45+F46</f>
        <v>27.9</v>
      </c>
      <c r="G44" s="36">
        <f t="shared" ref="G44:N44" si="0">G45+G46</f>
        <v>0</v>
      </c>
      <c r="H44" s="36">
        <f t="shared" si="0"/>
        <v>2.9</v>
      </c>
      <c r="I44" s="36">
        <f t="shared" si="0"/>
        <v>25.8</v>
      </c>
      <c r="J44" s="36">
        <f t="shared" si="0"/>
        <v>51.9</v>
      </c>
      <c r="K44" s="36">
        <f t="shared" si="0"/>
        <v>0.2</v>
      </c>
      <c r="L44" s="36">
        <f t="shared" si="0"/>
        <v>0.2</v>
      </c>
      <c r="M44" s="36">
        <f t="shared" si="0"/>
        <v>7.2</v>
      </c>
      <c r="N44" s="36">
        <f t="shared" si="0"/>
        <v>0.2</v>
      </c>
    </row>
    <row r="45" spans="1:14" x14ac:dyDescent="0.35">
      <c r="A45" s="35"/>
      <c r="B45" s="38" t="s">
        <v>145</v>
      </c>
      <c r="C45" s="37">
        <v>12</v>
      </c>
      <c r="D45" s="37">
        <v>24</v>
      </c>
      <c r="E45" s="37"/>
      <c r="F45" s="37">
        <v>0.2</v>
      </c>
      <c r="G45" s="37">
        <v>0</v>
      </c>
      <c r="H45" s="37">
        <v>2.9</v>
      </c>
      <c r="I45" s="37">
        <v>12.8</v>
      </c>
      <c r="J45" s="37">
        <v>0</v>
      </c>
      <c r="K45" s="37">
        <v>0.2</v>
      </c>
      <c r="L45" s="37">
        <v>0.2</v>
      </c>
      <c r="M45" s="37">
        <v>5.4</v>
      </c>
      <c r="N45" s="37">
        <v>0.2</v>
      </c>
    </row>
    <row r="46" spans="1:14" x14ac:dyDescent="0.35">
      <c r="A46" s="35"/>
      <c r="B46" s="38" t="s">
        <v>10</v>
      </c>
      <c r="C46" s="37">
        <v>15</v>
      </c>
      <c r="D46" s="37">
        <v>15</v>
      </c>
      <c r="E46" s="37"/>
      <c r="F46" s="37">
        <v>27.7</v>
      </c>
      <c r="G46" s="37">
        <v>0</v>
      </c>
      <c r="H46" s="37">
        <v>0</v>
      </c>
      <c r="I46" s="37">
        <v>13</v>
      </c>
      <c r="J46" s="37">
        <v>51.9</v>
      </c>
      <c r="K46" s="37">
        <v>0</v>
      </c>
      <c r="L46" s="37">
        <v>0</v>
      </c>
      <c r="M46" s="37">
        <v>1.8</v>
      </c>
      <c r="N46" s="37">
        <v>0</v>
      </c>
    </row>
    <row r="47" spans="1:14" x14ac:dyDescent="0.35">
      <c r="A47" s="109">
        <v>1</v>
      </c>
      <c r="B47" s="49" t="s">
        <v>82</v>
      </c>
      <c r="C47" s="36">
        <v>50</v>
      </c>
      <c r="D47" s="36">
        <v>50</v>
      </c>
      <c r="E47" s="36">
        <v>50</v>
      </c>
      <c r="F47" s="36">
        <v>3.8</v>
      </c>
      <c r="G47" s="36">
        <v>0.4</v>
      </c>
      <c r="H47" s="36">
        <v>24.6</v>
      </c>
      <c r="I47" s="36">
        <v>117.5</v>
      </c>
      <c r="J47" s="36">
        <v>0.1</v>
      </c>
      <c r="K47" s="36">
        <v>0</v>
      </c>
      <c r="L47" s="36">
        <v>0.6</v>
      </c>
      <c r="M47" s="36">
        <v>10</v>
      </c>
      <c r="N47" s="36">
        <v>0.6</v>
      </c>
    </row>
    <row r="48" spans="1:14" x14ac:dyDescent="0.35">
      <c r="A48" s="37"/>
      <c r="B48" s="113" t="s">
        <v>11</v>
      </c>
      <c r="C48" s="113"/>
      <c r="D48" s="113"/>
      <c r="E48" s="113"/>
      <c r="F48" s="113">
        <f t="shared" ref="F48:N48" si="1">F47+F44+F35+F28</f>
        <v>56.800000000000004</v>
      </c>
      <c r="G48" s="113">
        <f t="shared" si="1"/>
        <v>20</v>
      </c>
      <c r="H48" s="113">
        <f t="shared" si="1"/>
        <v>43.4</v>
      </c>
      <c r="I48" s="113">
        <f t="shared" si="1"/>
        <v>508.3</v>
      </c>
      <c r="J48" s="113">
        <f t="shared" si="1"/>
        <v>52</v>
      </c>
      <c r="K48" s="113">
        <f t="shared" si="1"/>
        <v>0.30000000000000004</v>
      </c>
      <c r="L48" s="113">
        <f t="shared" si="1"/>
        <v>6.6</v>
      </c>
      <c r="M48" s="113">
        <f t="shared" si="1"/>
        <v>114.6</v>
      </c>
      <c r="N48" s="113">
        <f t="shared" si="1"/>
        <v>2.9000000000000004</v>
      </c>
    </row>
    <row r="49" spans="1:14" x14ac:dyDescent="0.35">
      <c r="A49" s="10"/>
      <c r="B49" s="10"/>
      <c r="C49" s="10"/>
      <c r="D49" s="10"/>
      <c r="E49" s="10"/>
      <c r="F49" s="10" t="s">
        <v>12</v>
      </c>
      <c r="G49" s="10"/>
      <c r="H49" s="10"/>
      <c r="I49" s="10"/>
      <c r="J49" s="10"/>
      <c r="K49" s="10"/>
      <c r="L49" s="10"/>
      <c r="M49" s="10"/>
      <c r="N49" s="10"/>
    </row>
    <row r="50" spans="1:14" x14ac:dyDescent="0.35">
      <c r="A50" s="32">
        <v>460</v>
      </c>
      <c r="B50" s="36" t="s">
        <v>141</v>
      </c>
      <c r="C50" s="36"/>
      <c r="D50" s="36"/>
      <c r="E50" s="36">
        <v>150</v>
      </c>
      <c r="F50" s="36">
        <f>F51+F52+F53+F54+F55+F56+F57</f>
        <v>61.1</v>
      </c>
      <c r="G50" s="36">
        <f t="shared" ref="G50:N50" si="2">G51+G52+G53+G54+G55+G56+G57</f>
        <v>37.5</v>
      </c>
      <c r="H50" s="36">
        <f t="shared" si="2"/>
        <v>53.399999999999991</v>
      </c>
      <c r="I50" s="36">
        <f t="shared" si="2"/>
        <v>425.64000000000004</v>
      </c>
      <c r="J50" s="36">
        <f t="shared" si="2"/>
        <v>44</v>
      </c>
      <c r="K50" s="36">
        <f t="shared" si="2"/>
        <v>0.4</v>
      </c>
      <c r="L50" s="36">
        <f t="shared" si="2"/>
        <v>1.3</v>
      </c>
      <c r="M50" s="36">
        <f t="shared" si="2"/>
        <v>155.5</v>
      </c>
      <c r="N50" s="36">
        <f t="shared" si="2"/>
        <v>1.9</v>
      </c>
    </row>
    <row r="51" spans="1:14" x14ac:dyDescent="0.35">
      <c r="A51" s="35"/>
      <c r="B51" s="38" t="s">
        <v>7</v>
      </c>
      <c r="C51" s="37">
        <v>100</v>
      </c>
      <c r="D51" s="37"/>
      <c r="E51" s="37"/>
      <c r="F51" s="37">
        <v>7.2</v>
      </c>
      <c r="G51" s="37">
        <v>0.8</v>
      </c>
      <c r="H51" s="37">
        <v>48.3</v>
      </c>
      <c r="I51" s="37">
        <v>233.8</v>
      </c>
      <c r="J51" s="37">
        <v>0.1</v>
      </c>
      <c r="K51" s="37">
        <v>0</v>
      </c>
      <c r="L51" s="39">
        <v>0</v>
      </c>
      <c r="M51" s="39">
        <v>12.6</v>
      </c>
      <c r="N51" s="39">
        <v>0.8</v>
      </c>
    </row>
    <row r="52" spans="1:14" x14ac:dyDescent="0.35">
      <c r="A52" s="35"/>
      <c r="B52" s="38" t="s">
        <v>87</v>
      </c>
      <c r="C52" s="37">
        <v>2.5</v>
      </c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</row>
    <row r="53" spans="1:14" x14ac:dyDescent="0.35">
      <c r="A53" s="35"/>
      <c r="B53" s="38" t="s">
        <v>14</v>
      </c>
      <c r="C53" s="37">
        <v>50</v>
      </c>
      <c r="D53" s="37"/>
      <c r="E53" s="37"/>
      <c r="F53" s="37">
        <v>29</v>
      </c>
      <c r="G53" s="37">
        <v>25</v>
      </c>
      <c r="H53" s="37">
        <v>4.8</v>
      </c>
      <c r="I53" s="37">
        <v>54</v>
      </c>
      <c r="J53" s="37">
        <v>0</v>
      </c>
      <c r="K53" s="37">
        <v>0.2</v>
      </c>
      <c r="L53" s="37">
        <v>1.3</v>
      </c>
      <c r="M53" s="37">
        <v>120</v>
      </c>
      <c r="N53" s="37">
        <v>0.1</v>
      </c>
    </row>
    <row r="54" spans="1:14" x14ac:dyDescent="0.35">
      <c r="A54" s="35"/>
      <c r="B54" s="38" t="s">
        <v>0</v>
      </c>
      <c r="C54" s="37">
        <v>5</v>
      </c>
      <c r="D54" s="37"/>
      <c r="E54" s="37"/>
      <c r="F54" s="37">
        <v>0</v>
      </c>
      <c r="G54" s="37">
        <v>4.0999999999999996</v>
      </c>
      <c r="H54" s="37">
        <v>0</v>
      </c>
      <c r="I54" s="37">
        <v>37.04</v>
      </c>
      <c r="J54" s="37">
        <v>0</v>
      </c>
      <c r="K54" s="37">
        <v>0</v>
      </c>
      <c r="L54" s="37">
        <v>0</v>
      </c>
      <c r="M54" s="37">
        <v>0.6</v>
      </c>
      <c r="N54" s="37">
        <v>0</v>
      </c>
    </row>
    <row r="55" spans="1:14" x14ac:dyDescent="0.35">
      <c r="A55" s="35"/>
      <c r="B55" s="38" t="s">
        <v>1</v>
      </c>
      <c r="C55" s="37">
        <v>40</v>
      </c>
      <c r="D55" s="37"/>
      <c r="E55" s="37"/>
      <c r="F55" s="37">
        <v>1.5</v>
      </c>
      <c r="G55" s="37">
        <v>4.5999999999999996</v>
      </c>
      <c r="H55" s="37">
        <v>0.3</v>
      </c>
      <c r="I55" s="37">
        <v>62.8</v>
      </c>
      <c r="J55" s="37">
        <v>0</v>
      </c>
      <c r="K55" s="37">
        <v>0.2</v>
      </c>
      <c r="L55" s="37">
        <v>0</v>
      </c>
      <c r="M55" s="37">
        <v>22</v>
      </c>
      <c r="N55" s="37">
        <v>1</v>
      </c>
    </row>
    <row r="56" spans="1:14" x14ac:dyDescent="0.35">
      <c r="A56" s="35"/>
      <c r="B56" s="38" t="s">
        <v>10</v>
      </c>
      <c r="C56" s="37">
        <v>15</v>
      </c>
      <c r="D56" s="37"/>
      <c r="E56" s="37"/>
      <c r="F56" s="37">
        <v>23.4</v>
      </c>
      <c r="G56" s="37">
        <v>0</v>
      </c>
      <c r="H56" s="37">
        <v>0</v>
      </c>
      <c r="I56" s="37">
        <v>11</v>
      </c>
      <c r="J56" s="37">
        <v>43.9</v>
      </c>
      <c r="K56" s="37">
        <v>0</v>
      </c>
      <c r="L56" s="37">
        <v>0</v>
      </c>
      <c r="M56" s="37">
        <v>0.3</v>
      </c>
      <c r="N56" s="37">
        <v>0</v>
      </c>
    </row>
    <row r="57" spans="1:14" x14ac:dyDescent="0.35">
      <c r="A57" s="39"/>
      <c r="B57" s="38" t="s">
        <v>59</v>
      </c>
      <c r="C57" s="37">
        <v>3</v>
      </c>
      <c r="D57" s="37"/>
      <c r="E57" s="37"/>
      <c r="F57" s="37">
        <v>0</v>
      </c>
      <c r="G57" s="37">
        <v>3</v>
      </c>
      <c r="H57" s="37">
        <v>0</v>
      </c>
      <c r="I57" s="37">
        <v>27</v>
      </c>
      <c r="J57" s="37">
        <v>0</v>
      </c>
      <c r="K57" s="37">
        <v>0</v>
      </c>
      <c r="L57" s="37">
        <v>0</v>
      </c>
      <c r="M57" s="37">
        <v>0</v>
      </c>
      <c r="N57" s="37">
        <v>0</v>
      </c>
    </row>
    <row r="58" spans="1:14" x14ac:dyDescent="0.35">
      <c r="A58" s="32">
        <v>398</v>
      </c>
      <c r="B58" s="36" t="s">
        <v>135</v>
      </c>
      <c r="C58" s="36"/>
      <c r="D58" s="36"/>
      <c r="E58" s="36">
        <v>200</v>
      </c>
      <c r="F58" s="36">
        <v>23.9</v>
      </c>
      <c r="G58" s="36">
        <v>8.6999999999999993</v>
      </c>
      <c r="H58" s="36">
        <v>43.9</v>
      </c>
      <c r="I58" s="36">
        <v>0</v>
      </c>
      <c r="J58" s="36">
        <v>0.5</v>
      </c>
      <c r="K58" s="36">
        <v>16.5</v>
      </c>
      <c r="L58" s="36">
        <v>0.5</v>
      </c>
      <c r="M58" s="36">
        <v>16.5</v>
      </c>
      <c r="N58" s="36">
        <v>0.6</v>
      </c>
    </row>
    <row r="59" spans="1:14" x14ac:dyDescent="0.35">
      <c r="A59" s="35"/>
      <c r="B59" s="38" t="s">
        <v>81</v>
      </c>
      <c r="C59" s="37">
        <v>20</v>
      </c>
      <c r="D59" s="37">
        <v>20</v>
      </c>
      <c r="E59" s="37"/>
      <c r="F59" s="37">
        <v>0.5</v>
      </c>
      <c r="G59" s="37">
        <v>8.6999999999999993</v>
      </c>
      <c r="H59" s="37">
        <v>0</v>
      </c>
      <c r="I59" s="37">
        <v>0</v>
      </c>
      <c r="J59" s="37">
        <v>0.5</v>
      </c>
      <c r="K59" s="37">
        <v>16.2</v>
      </c>
      <c r="L59" s="37">
        <v>0.5</v>
      </c>
      <c r="M59" s="37">
        <v>16.2</v>
      </c>
      <c r="N59" s="37">
        <v>0.6</v>
      </c>
    </row>
    <row r="60" spans="1:14" x14ac:dyDescent="0.35">
      <c r="A60" s="39"/>
      <c r="B60" s="38" t="s">
        <v>10</v>
      </c>
      <c r="C60" s="37">
        <v>15</v>
      </c>
      <c r="D60" s="37">
        <v>15</v>
      </c>
      <c r="E60" s="37"/>
      <c r="F60" s="37">
        <v>23.4</v>
      </c>
      <c r="G60" s="37">
        <v>0</v>
      </c>
      <c r="H60" s="37">
        <v>43.9</v>
      </c>
      <c r="I60" s="37">
        <v>0</v>
      </c>
      <c r="J60" s="37">
        <v>0</v>
      </c>
      <c r="K60" s="37">
        <v>0.3</v>
      </c>
      <c r="L60" s="39">
        <v>0</v>
      </c>
      <c r="M60" s="39">
        <v>0.3</v>
      </c>
      <c r="N60" s="39">
        <v>0</v>
      </c>
    </row>
    <row r="61" spans="1:14" x14ac:dyDescent="0.35">
      <c r="A61" s="37"/>
      <c r="B61" s="36" t="s">
        <v>64</v>
      </c>
      <c r="C61" s="36">
        <v>150</v>
      </c>
      <c r="D61" s="36">
        <v>150</v>
      </c>
      <c r="E61" s="36">
        <v>150</v>
      </c>
      <c r="F61" s="36">
        <v>1.4</v>
      </c>
      <c r="G61" s="36">
        <v>0.6</v>
      </c>
      <c r="H61" s="36">
        <v>19.5</v>
      </c>
      <c r="I61" s="36">
        <v>93</v>
      </c>
      <c r="J61" s="36">
        <v>0.1</v>
      </c>
      <c r="K61" s="36">
        <v>40</v>
      </c>
      <c r="L61" s="36">
        <v>1.6</v>
      </c>
      <c r="M61" s="36">
        <v>29</v>
      </c>
      <c r="N61" s="36">
        <v>1.6</v>
      </c>
    </row>
    <row r="62" spans="1:14" x14ac:dyDescent="0.35">
      <c r="A62" s="109">
        <v>1</v>
      </c>
      <c r="B62" s="49" t="s">
        <v>82</v>
      </c>
      <c r="C62" s="36">
        <v>50</v>
      </c>
      <c r="D62" s="36">
        <v>50</v>
      </c>
      <c r="E62" s="36">
        <v>50</v>
      </c>
      <c r="F62" s="36">
        <v>3.8</v>
      </c>
      <c r="G62" s="36">
        <v>0.4</v>
      </c>
      <c r="H62" s="36">
        <v>24.6</v>
      </c>
      <c r="I62" s="36">
        <v>117.5</v>
      </c>
      <c r="J62" s="36">
        <v>0.1</v>
      </c>
      <c r="K62" s="36">
        <v>0</v>
      </c>
      <c r="L62" s="36">
        <v>0.6</v>
      </c>
      <c r="M62" s="36">
        <v>10</v>
      </c>
      <c r="N62" s="36">
        <v>0.6</v>
      </c>
    </row>
    <row r="63" spans="1:14" x14ac:dyDescent="0.35">
      <c r="A63" s="37"/>
      <c r="B63" s="36" t="s">
        <v>83</v>
      </c>
      <c r="C63" s="36">
        <v>8</v>
      </c>
      <c r="D63" s="36">
        <v>8</v>
      </c>
      <c r="E63" s="36">
        <v>8</v>
      </c>
      <c r="F63" s="36">
        <v>0</v>
      </c>
      <c r="G63" s="36">
        <v>0</v>
      </c>
      <c r="H63" s="36">
        <v>0</v>
      </c>
      <c r="I63" s="36">
        <v>0</v>
      </c>
      <c r="J63" s="36">
        <v>0</v>
      </c>
      <c r="K63" s="36">
        <v>0.2</v>
      </c>
      <c r="L63" s="36">
        <v>0</v>
      </c>
      <c r="M63" s="36">
        <v>0.2</v>
      </c>
      <c r="N63" s="36">
        <v>0</v>
      </c>
    </row>
    <row r="64" spans="1:14" x14ac:dyDescent="0.35">
      <c r="A64" s="37"/>
      <c r="B64" s="113" t="s">
        <v>11</v>
      </c>
      <c r="C64" s="113"/>
      <c r="D64" s="113"/>
      <c r="E64" s="113"/>
      <c r="F64" s="113">
        <f>F63+F62+F61+F58+F50</f>
        <v>90.2</v>
      </c>
      <c r="G64" s="113">
        <f t="shared" ref="G64:N64" si="3">G63+G62+G61+G58+G50</f>
        <v>47.2</v>
      </c>
      <c r="H64" s="113">
        <f t="shared" si="3"/>
        <v>141.39999999999998</v>
      </c>
      <c r="I64" s="113">
        <f t="shared" si="3"/>
        <v>636.1400000000001</v>
      </c>
      <c r="J64" s="113">
        <f t="shared" si="3"/>
        <v>44.7</v>
      </c>
      <c r="K64" s="113">
        <f t="shared" si="3"/>
        <v>57.1</v>
      </c>
      <c r="L64" s="113">
        <f t="shared" si="3"/>
        <v>4</v>
      </c>
      <c r="M64" s="113">
        <f t="shared" si="3"/>
        <v>211.2</v>
      </c>
      <c r="N64" s="113">
        <f t="shared" si="3"/>
        <v>4.7</v>
      </c>
    </row>
    <row r="65" spans="1:14" x14ac:dyDescent="0.35">
      <c r="A65" s="37"/>
      <c r="B65" s="124" t="s">
        <v>117</v>
      </c>
      <c r="C65" s="124"/>
      <c r="D65" s="124"/>
      <c r="E65" s="124"/>
      <c r="F65" s="124">
        <f>F64+F48+F26+F19</f>
        <v>237.6</v>
      </c>
      <c r="G65" s="124">
        <f t="shared" ref="G65:N65" si="4">G64+G48+G26+G19</f>
        <v>105.7</v>
      </c>
      <c r="H65" s="124">
        <f t="shared" si="4"/>
        <v>312.3</v>
      </c>
      <c r="I65" s="124">
        <f t="shared" si="4"/>
        <v>1878.78</v>
      </c>
      <c r="J65" s="124">
        <f t="shared" si="4"/>
        <v>192.79999999999998</v>
      </c>
      <c r="K65" s="124">
        <f t="shared" si="4"/>
        <v>57.699999999999996</v>
      </c>
      <c r="L65" s="124">
        <f t="shared" si="4"/>
        <v>12.4</v>
      </c>
      <c r="M65" s="124">
        <f t="shared" si="4"/>
        <v>532.09999999999991</v>
      </c>
      <c r="N65" s="124">
        <f t="shared" si="4"/>
        <v>10.9</v>
      </c>
    </row>
  </sheetData>
  <phoneticPr fontId="18" type="noConversion"/>
  <pageMargins left="1.1100000000000001" right="0.70866141732283472" top="0.28999999999999998" bottom="0.3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workbookViewId="0">
      <selection activeCell="A23" sqref="A23"/>
    </sheetView>
  </sheetViews>
  <sheetFormatPr defaultRowHeight="14.5" x14ac:dyDescent="0.35"/>
  <cols>
    <col min="1" max="1" width="6.7265625" customWidth="1"/>
    <col min="2" max="2" width="25.1796875" customWidth="1"/>
    <col min="3" max="3" width="6.453125" customWidth="1"/>
    <col min="4" max="4" width="6.7265625" customWidth="1"/>
    <col min="5" max="5" width="6.54296875" customWidth="1"/>
    <col min="6" max="6" width="7.54296875" customWidth="1"/>
    <col min="7" max="7" width="7.1796875" customWidth="1"/>
    <col min="8" max="8" width="8.81640625" customWidth="1"/>
    <col min="10" max="10" width="6.81640625" customWidth="1"/>
    <col min="11" max="11" width="6.26953125" customWidth="1"/>
    <col min="12" max="12" width="6.7265625" customWidth="1"/>
    <col min="13" max="14" width="7.26953125" customWidth="1"/>
  </cols>
  <sheetData>
    <row r="1" spans="1:15" x14ac:dyDescent="0.35">
      <c r="A1" s="134"/>
      <c r="B1" s="134" t="s">
        <v>84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0"/>
    </row>
    <row r="2" spans="1:15" x14ac:dyDescent="0.35">
      <c r="A2" s="77"/>
      <c r="B2" s="77"/>
      <c r="C2" s="77"/>
      <c r="D2" s="77"/>
      <c r="E2" s="77"/>
      <c r="F2" s="78"/>
      <c r="G2" s="79"/>
      <c r="H2" s="80"/>
      <c r="I2" s="77" t="s">
        <v>17</v>
      </c>
      <c r="J2" s="79"/>
      <c r="K2" s="79"/>
      <c r="L2" s="79"/>
      <c r="M2" s="78"/>
      <c r="N2" s="80"/>
      <c r="O2" s="10"/>
    </row>
    <row r="3" spans="1:15" x14ac:dyDescent="0.35">
      <c r="A3" s="24"/>
      <c r="B3" s="24" t="s">
        <v>18</v>
      </c>
      <c r="C3" s="24"/>
      <c r="D3" s="24"/>
      <c r="E3" s="24" t="s">
        <v>104</v>
      </c>
      <c r="F3" s="81" t="s">
        <v>106</v>
      </c>
      <c r="G3" s="82"/>
      <c r="H3" s="83"/>
      <c r="I3" s="24" t="s">
        <v>20</v>
      </c>
      <c r="J3" s="84"/>
      <c r="K3" s="84"/>
      <c r="L3" s="84"/>
      <c r="M3" s="86" t="s">
        <v>107</v>
      </c>
      <c r="N3" s="87"/>
      <c r="O3" s="10"/>
    </row>
    <row r="4" spans="1:15" x14ac:dyDescent="0.35">
      <c r="A4" s="24" t="s">
        <v>19</v>
      </c>
      <c r="B4" s="24" t="s">
        <v>21</v>
      </c>
      <c r="C4" s="24" t="s">
        <v>102</v>
      </c>
      <c r="D4" s="24" t="s">
        <v>103</v>
      </c>
      <c r="E4" s="24" t="s">
        <v>105</v>
      </c>
      <c r="F4" s="77" t="s">
        <v>22</v>
      </c>
      <c r="G4" s="77" t="s">
        <v>23</v>
      </c>
      <c r="H4" s="77" t="s">
        <v>24</v>
      </c>
      <c r="I4" s="24" t="s">
        <v>25</v>
      </c>
      <c r="J4" s="84" t="s">
        <v>119</v>
      </c>
      <c r="K4" s="84"/>
      <c r="L4" s="84"/>
      <c r="M4" s="81" t="s">
        <v>108</v>
      </c>
      <c r="N4" s="88"/>
      <c r="O4" s="10"/>
    </row>
    <row r="5" spans="1:15" x14ac:dyDescent="0.35">
      <c r="A5" s="26" t="s">
        <v>101</v>
      </c>
      <c r="B5" s="26" t="s">
        <v>26</v>
      </c>
      <c r="C5" s="26" t="s">
        <v>32</v>
      </c>
      <c r="D5" s="26" t="s">
        <v>32</v>
      </c>
      <c r="E5" s="26" t="s">
        <v>32</v>
      </c>
      <c r="F5" s="26" t="s">
        <v>32</v>
      </c>
      <c r="G5" s="26" t="s">
        <v>32</v>
      </c>
      <c r="H5" s="26" t="s">
        <v>32</v>
      </c>
      <c r="I5" s="26" t="s">
        <v>33</v>
      </c>
      <c r="J5" s="85" t="s">
        <v>27</v>
      </c>
      <c r="K5" s="85" t="s">
        <v>28</v>
      </c>
      <c r="L5" s="85" t="s">
        <v>29</v>
      </c>
      <c r="M5" s="85" t="s">
        <v>30</v>
      </c>
      <c r="N5" s="85" t="s">
        <v>31</v>
      </c>
      <c r="O5" s="10"/>
    </row>
    <row r="6" spans="1:15" x14ac:dyDescent="0.35">
      <c r="A6" s="77">
        <v>1</v>
      </c>
      <c r="B6" s="77">
        <v>2</v>
      </c>
      <c r="C6" s="77">
        <v>3</v>
      </c>
      <c r="D6" s="77">
        <v>4</v>
      </c>
      <c r="E6" s="77">
        <v>5</v>
      </c>
      <c r="F6" s="77">
        <v>6</v>
      </c>
      <c r="G6" s="77">
        <v>7</v>
      </c>
      <c r="H6" s="77">
        <v>8</v>
      </c>
      <c r="I6" s="80">
        <v>9</v>
      </c>
      <c r="J6" s="77">
        <v>10</v>
      </c>
      <c r="K6" s="77">
        <v>11</v>
      </c>
      <c r="L6" s="77">
        <v>12</v>
      </c>
      <c r="M6" s="77">
        <v>13</v>
      </c>
      <c r="N6" s="77">
        <v>14</v>
      </c>
      <c r="O6" s="10"/>
    </row>
    <row r="7" spans="1:15" x14ac:dyDescent="0.35">
      <c r="A7" s="10"/>
      <c r="B7" s="122"/>
      <c r="C7" s="122"/>
      <c r="D7" s="122"/>
      <c r="E7" s="122"/>
      <c r="F7" s="122"/>
      <c r="G7" s="122" t="s">
        <v>34</v>
      </c>
      <c r="H7" s="122"/>
      <c r="I7" s="122"/>
      <c r="J7" s="122"/>
      <c r="K7" s="122"/>
      <c r="L7" s="122"/>
      <c r="M7" s="122"/>
      <c r="N7" s="122"/>
      <c r="O7" s="10"/>
    </row>
    <row r="8" spans="1:15" x14ac:dyDescent="0.35">
      <c r="A8" s="32">
        <v>168</v>
      </c>
      <c r="B8" s="36" t="s">
        <v>85</v>
      </c>
      <c r="C8" s="36"/>
      <c r="D8" s="36"/>
      <c r="E8" s="36">
        <v>200</v>
      </c>
      <c r="F8" s="36">
        <v>32.200000000000003</v>
      </c>
      <c r="G8" s="36">
        <v>30</v>
      </c>
      <c r="H8" s="36">
        <v>29.6</v>
      </c>
      <c r="I8" s="36">
        <v>211.04</v>
      </c>
      <c r="J8" s="36">
        <v>0.1</v>
      </c>
      <c r="K8" s="36">
        <v>0.2</v>
      </c>
      <c r="L8" s="36">
        <v>1.3</v>
      </c>
      <c r="M8" s="36">
        <v>128.4</v>
      </c>
      <c r="N8" s="36">
        <v>1</v>
      </c>
      <c r="O8" s="10"/>
    </row>
    <row r="9" spans="1:15" x14ac:dyDescent="0.35">
      <c r="A9" s="35"/>
      <c r="B9" s="38" t="s">
        <v>62</v>
      </c>
      <c r="C9" s="37">
        <v>25</v>
      </c>
      <c r="D9" s="37">
        <v>25</v>
      </c>
      <c r="E9" s="37"/>
      <c r="F9" s="37">
        <v>3.2</v>
      </c>
      <c r="G9" s="37">
        <v>0.9</v>
      </c>
      <c r="H9" s="37">
        <v>19.8</v>
      </c>
      <c r="I9" s="37">
        <v>100.1</v>
      </c>
      <c r="J9" s="37">
        <v>0.1</v>
      </c>
      <c r="K9" s="37">
        <v>0</v>
      </c>
      <c r="L9" s="37">
        <v>0</v>
      </c>
      <c r="M9" s="37">
        <v>7.6</v>
      </c>
      <c r="N9" s="37">
        <v>0.9</v>
      </c>
      <c r="O9" s="10"/>
    </row>
    <row r="10" spans="1:15" x14ac:dyDescent="0.35">
      <c r="A10" s="35"/>
      <c r="B10" s="38" t="s">
        <v>14</v>
      </c>
      <c r="C10" s="37">
        <v>150</v>
      </c>
      <c r="D10" s="37">
        <v>150</v>
      </c>
      <c r="E10" s="37"/>
      <c r="F10" s="37">
        <v>29</v>
      </c>
      <c r="G10" s="37">
        <v>25</v>
      </c>
      <c r="H10" s="37">
        <v>4.8</v>
      </c>
      <c r="I10" s="37">
        <v>54</v>
      </c>
      <c r="J10" s="37">
        <v>0</v>
      </c>
      <c r="K10" s="37">
        <v>0.2</v>
      </c>
      <c r="L10" s="37">
        <v>1.3</v>
      </c>
      <c r="M10" s="37">
        <v>120</v>
      </c>
      <c r="N10" s="37">
        <v>0.1</v>
      </c>
      <c r="O10" s="10"/>
    </row>
    <row r="11" spans="1:15" x14ac:dyDescent="0.35">
      <c r="A11" s="35"/>
      <c r="B11" s="38" t="s">
        <v>10</v>
      </c>
      <c r="C11" s="37">
        <v>5</v>
      </c>
      <c r="D11" s="37">
        <v>5</v>
      </c>
      <c r="E11" s="37"/>
      <c r="F11" s="37">
        <v>0</v>
      </c>
      <c r="G11" s="37">
        <v>0</v>
      </c>
      <c r="H11" s="37">
        <v>5</v>
      </c>
      <c r="I11" s="37">
        <v>20</v>
      </c>
      <c r="J11" s="37">
        <v>0</v>
      </c>
      <c r="K11" s="37">
        <v>0</v>
      </c>
      <c r="L11" s="37">
        <v>0</v>
      </c>
      <c r="M11" s="37">
        <v>0.2</v>
      </c>
      <c r="N11" s="37">
        <v>0</v>
      </c>
      <c r="O11" s="10"/>
    </row>
    <row r="12" spans="1:15" x14ac:dyDescent="0.35">
      <c r="A12" s="39"/>
      <c r="B12" s="38" t="s">
        <v>0</v>
      </c>
      <c r="C12" s="37">
        <v>5</v>
      </c>
      <c r="D12" s="37">
        <v>5</v>
      </c>
      <c r="E12" s="37"/>
      <c r="F12" s="37">
        <v>0</v>
      </c>
      <c r="G12" s="37">
        <v>4.0999999999999996</v>
      </c>
      <c r="H12" s="37">
        <v>0</v>
      </c>
      <c r="I12" s="37">
        <v>37.04</v>
      </c>
      <c r="J12" s="37">
        <v>0</v>
      </c>
      <c r="K12" s="37">
        <v>0</v>
      </c>
      <c r="L12" s="37">
        <v>0</v>
      </c>
      <c r="M12" s="37">
        <v>0.6</v>
      </c>
      <c r="N12" s="37">
        <v>0</v>
      </c>
      <c r="O12" s="10"/>
    </row>
    <row r="13" spans="1:15" x14ac:dyDescent="0.35">
      <c r="A13" s="32">
        <v>395</v>
      </c>
      <c r="B13" s="36" t="s">
        <v>137</v>
      </c>
      <c r="C13" s="36"/>
      <c r="D13" s="36"/>
      <c r="E13" s="36">
        <v>200</v>
      </c>
      <c r="F13" s="36">
        <v>52.6</v>
      </c>
      <c r="G13" s="36">
        <v>25</v>
      </c>
      <c r="H13" s="36">
        <v>4.8</v>
      </c>
      <c r="I13" s="36">
        <v>65</v>
      </c>
      <c r="J13" s="36">
        <v>44.1</v>
      </c>
      <c r="K13" s="36">
        <v>0.6</v>
      </c>
      <c r="L13" s="36">
        <v>1.3</v>
      </c>
      <c r="M13" s="36">
        <v>120.3</v>
      </c>
      <c r="N13" s="36">
        <v>0.1</v>
      </c>
      <c r="O13" s="10"/>
    </row>
    <row r="14" spans="1:15" ht="13.5" customHeight="1" x14ac:dyDescent="0.35">
      <c r="A14" s="35"/>
      <c r="B14" s="38" t="s">
        <v>37</v>
      </c>
      <c r="C14" s="37">
        <v>3</v>
      </c>
      <c r="D14" s="37">
        <v>3</v>
      </c>
      <c r="E14" s="37"/>
      <c r="F14" s="37">
        <v>0.2</v>
      </c>
      <c r="G14" s="37">
        <v>0</v>
      </c>
      <c r="H14" s="37">
        <v>0</v>
      </c>
      <c r="I14" s="37">
        <v>0</v>
      </c>
      <c r="J14" s="37">
        <v>0.2</v>
      </c>
      <c r="K14" s="37">
        <v>0.4</v>
      </c>
      <c r="L14" s="37">
        <v>0</v>
      </c>
      <c r="M14" s="37">
        <v>0</v>
      </c>
      <c r="N14" s="37">
        <v>0</v>
      </c>
      <c r="O14" s="10"/>
    </row>
    <row r="15" spans="1:15" ht="12" customHeight="1" x14ac:dyDescent="0.35">
      <c r="A15" s="35"/>
      <c r="B15" s="38" t="s">
        <v>10</v>
      </c>
      <c r="C15" s="37">
        <v>14</v>
      </c>
      <c r="D15" s="37">
        <v>14</v>
      </c>
      <c r="E15" s="37"/>
      <c r="F15" s="37">
        <v>23.4</v>
      </c>
      <c r="G15" s="37">
        <v>0</v>
      </c>
      <c r="H15" s="37">
        <v>0</v>
      </c>
      <c r="I15" s="37">
        <v>11</v>
      </c>
      <c r="J15" s="37">
        <v>43.9</v>
      </c>
      <c r="K15" s="37">
        <v>0</v>
      </c>
      <c r="L15" s="37">
        <v>0</v>
      </c>
      <c r="M15" s="37">
        <v>0.3</v>
      </c>
      <c r="N15" s="37">
        <v>0</v>
      </c>
      <c r="O15" s="10"/>
    </row>
    <row r="16" spans="1:15" ht="12.75" customHeight="1" x14ac:dyDescent="0.35">
      <c r="A16" s="39"/>
      <c r="B16" s="38" t="s">
        <v>14</v>
      </c>
      <c r="C16" s="37">
        <v>150</v>
      </c>
      <c r="D16" s="37">
        <v>150</v>
      </c>
      <c r="E16" s="37"/>
      <c r="F16" s="37">
        <v>29</v>
      </c>
      <c r="G16" s="37">
        <v>25</v>
      </c>
      <c r="H16" s="37">
        <v>4.8</v>
      </c>
      <c r="I16" s="37">
        <v>54</v>
      </c>
      <c r="J16" s="37">
        <v>0</v>
      </c>
      <c r="K16" s="37">
        <v>0.2</v>
      </c>
      <c r="L16" s="37">
        <v>1.3</v>
      </c>
      <c r="M16" s="37">
        <v>120</v>
      </c>
      <c r="N16" s="37">
        <v>0.1</v>
      </c>
      <c r="O16" s="10"/>
    </row>
    <row r="17" spans="1:15" x14ac:dyDescent="0.35">
      <c r="A17" s="32">
        <v>3</v>
      </c>
      <c r="B17" s="36" t="s">
        <v>138</v>
      </c>
      <c r="C17" s="36"/>
      <c r="D17" s="36"/>
      <c r="E17" s="36" t="s">
        <v>53</v>
      </c>
      <c r="F17" s="36">
        <v>7.7</v>
      </c>
      <c r="G17" s="36">
        <v>4.47</v>
      </c>
      <c r="H17" s="36">
        <v>24.6</v>
      </c>
      <c r="I17" s="36">
        <v>169.9</v>
      </c>
      <c r="J17" s="36">
        <v>0.1</v>
      </c>
      <c r="K17" s="36">
        <v>0.1</v>
      </c>
      <c r="L17" s="36">
        <v>0.1</v>
      </c>
      <c r="M17" s="36">
        <v>160</v>
      </c>
      <c r="N17" s="36">
        <v>0.7</v>
      </c>
      <c r="O17" s="10"/>
    </row>
    <row r="18" spans="1:15" ht="13.5" customHeight="1" x14ac:dyDescent="0.35">
      <c r="A18" s="35"/>
      <c r="B18" s="38" t="s">
        <v>0</v>
      </c>
      <c r="C18" s="37">
        <v>9</v>
      </c>
      <c r="D18" s="37">
        <v>9</v>
      </c>
      <c r="E18" s="37"/>
      <c r="F18" s="37">
        <v>0.1</v>
      </c>
      <c r="G18" s="37">
        <v>8.3000000000000007</v>
      </c>
      <c r="H18" s="37">
        <v>0.1</v>
      </c>
      <c r="I18" s="37">
        <v>74.8</v>
      </c>
      <c r="J18" s="37">
        <v>0</v>
      </c>
      <c r="K18" s="37">
        <v>0</v>
      </c>
      <c r="L18" s="37">
        <v>0</v>
      </c>
      <c r="M18" s="37">
        <v>1.2</v>
      </c>
      <c r="N18" s="37">
        <v>0</v>
      </c>
      <c r="O18" s="10"/>
    </row>
    <row r="19" spans="1:15" ht="13.5" customHeight="1" x14ac:dyDescent="0.35">
      <c r="A19" s="35"/>
      <c r="B19" s="38" t="s">
        <v>54</v>
      </c>
      <c r="C19" s="37">
        <v>15</v>
      </c>
      <c r="D19" s="37">
        <v>15</v>
      </c>
      <c r="E19" s="37"/>
      <c r="F19" s="37">
        <v>3.9</v>
      </c>
      <c r="G19" s="37">
        <v>4</v>
      </c>
      <c r="H19" s="37">
        <v>0</v>
      </c>
      <c r="I19" s="37">
        <v>52.4</v>
      </c>
      <c r="J19" s="37">
        <v>0</v>
      </c>
      <c r="K19" s="37">
        <v>0.1</v>
      </c>
      <c r="L19" s="37">
        <v>0.1</v>
      </c>
      <c r="M19" s="37">
        <v>150</v>
      </c>
      <c r="N19" s="37">
        <v>0.1</v>
      </c>
      <c r="O19" s="10"/>
    </row>
    <row r="20" spans="1:15" ht="13.5" customHeight="1" x14ac:dyDescent="0.35">
      <c r="A20" s="39"/>
      <c r="B20" s="38" t="s">
        <v>39</v>
      </c>
      <c r="C20" s="37">
        <v>50</v>
      </c>
      <c r="D20" s="37">
        <v>50</v>
      </c>
      <c r="E20" s="37"/>
      <c r="F20" s="37">
        <v>3.8</v>
      </c>
      <c r="G20" s="37">
        <v>0.4</v>
      </c>
      <c r="H20" s="37">
        <v>24.6</v>
      </c>
      <c r="I20" s="37">
        <v>117.5</v>
      </c>
      <c r="J20" s="37">
        <v>0.1</v>
      </c>
      <c r="K20" s="37">
        <v>0</v>
      </c>
      <c r="L20" s="37">
        <v>0</v>
      </c>
      <c r="M20" s="37">
        <v>10</v>
      </c>
      <c r="N20" s="37">
        <v>0.6</v>
      </c>
      <c r="O20" s="10"/>
    </row>
    <row r="21" spans="1:15" x14ac:dyDescent="0.35">
      <c r="A21" s="37"/>
      <c r="B21" s="113" t="s">
        <v>11</v>
      </c>
      <c r="C21" s="113"/>
      <c r="D21" s="113"/>
      <c r="E21" s="113"/>
      <c r="F21" s="113">
        <f>F8+F13+F17</f>
        <v>92.500000000000014</v>
      </c>
      <c r="G21" s="113">
        <f t="shared" ref="G21:N21" si="0">G8+G13+G17</f>
        <v>59.47</v>
      </c>
      <c r="H21" s="113">
        <f t="shared" si="0"/>
        <v>59</v>
      </c>
      <c r="I21" s="113">
        <f t="shared" si="0"/>
        <v>445.93999999999994</v>
      </c>
      <c r="J21" s="113">
        <f t="shared" si="0"/>
        <v>44.300000000000004</v>
      </c>
      <c r="K21" s="113">
        <f t="shared" si="0"/>
        <v>0.9</v>
      </c>
      <c r="L21" s="113">
        <f t="shared" si="0"/>
        <v>2.7</v>
      </c>
      <c r="M21" s="113">
        <f t="shared" si="0"/>
        <v>408.7</v>
      </c>
      <c r="N21" s="113">
        <f t="shared" si="0"/>
        <v>1.8</v>
      </c>
      <c r="O21" s="10"/>
    </row>
    <row r="22" spans="1:15" x14ac:dyDescent="0.35">
      <c r="A22" s="10"/>
      <c r="B22" s="122"/>
      <c r="C22" s="122"/>
      <c r="D22" s="122"/>
      <c r="E22" s="122"/>
      <c r="F22" s="122" t="s">
        <v>116</v>
      </c>
      <c r="G22" s="122"/>
      <c r="H22" s="122"/>
      <c r="I22" s="122"/>
      <c r="J22" s="122"/>
      <c r="K22" s="122"/>
      <c r="L22" s="122"/>
      <c r="M22" s="122"/>
      <c r="N22" s="122"/>
      <c r="O22" s="10"/>
    </row>
    <row r="23" spans="1:15" x14ac:dyDescent="0.35">
      <c r="A23" s="32">
        <v>401</v>
      </c>
      <c r="B23" s="50" t="s">
        <v>202</v>
      </c>
      <c r="C23" s="36">
        <v>185</v>
      </c>
      <c r="D23" s="36">
        <v>180</v>
      </c>
      <c r="E23" s="36">
        <v>180</v>
      </c>
      <c r="F23" s="36">
        <v>5.22</v>
      </c>
      <c r="G23" s="36">
        <v>4.5</v>
      </c>
      <c r="H23" s="36">
        <v>7.56</v>
      </c>
      <c r="I23" s="36">
        <v>92</v>
      </c>
      <c r="J23" s="36">
        <v>0.04</v>
      </c>
      <c r="K23" s="36">
        <v>0.23</v>
      </c>
      <c r="L23" s="36">
        <v>0.54</v>
      </c>
      <c r="M23" s="36">
        <v>232</v>
      </c>
      <c r="N23" s="36">
        <v>0.18</v>
      </c>
      <c r="O23" s="10"/>
    </row>
    <row r="24" spans="1:15" ht="13.5" customHeight="1" x14ac:dyDescent="0.35">
      <c r="A24" s="35"/>
      <c r="B24" s="38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10"/>
    </row>
    <row r="25" spans="1:15" ht="12.75" customHeight="1" x14ac:dyDescent="0.35">
      <c r="A25" s="39"/>
      <c r="B25" s="38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10"/>
    </row>
    <row r="26" spans="1:15" x14ac:dyDescent="0.35">
      <c r="A26" s="10"/>
      <c r="B26" s="122"/>
      <c r="C26" s="122"/>
      <c r="D26" s="122"/>
      <c r="E26" s="122"/>
      <c r="F26" s="122"/>
      <c r="G26" s="122" t="s">
        <v>42</v>
      </c>
      <c r="H26" s="122"/>
      <c r="I26" s="122"/>
      <c r="J26" s="122"/>
      <c r="K26" s="122"/>
      <c r="L26" s="122"/>
      <c r="M26" s="122"/>
      <c r="N26" s="122"/>
      <c r="O26" s="10"/>
    </row>
    <row r="27" spans="1:15" x14ac:dyDescent="0.35">
      <c r="A27" s="32">
        <v>34</v>
      </c>
      <c r="B27" s="36" t="s">
        <v>139</v>
      </c>
      <c r="C27" s="36">
        <v>80</v>
      </c>
      <c r="D27" s="36">
        <v>60</v>
      </c>
      <c r="E27" s="36">
        <v>60</v>
      </c>
      <c r="F27" s="36">
        <f>F28+F29+F30+F31</f>
        <v>0.7</v>
      </c>
      <c r="G27" s="36">
        <f t="shared" ref="G27:N27" si="1">G28+G29+G30+G31</f>
        <v>0.4</v>
      </c>
      <c r="H27" s="36">
        <f t="shared" si="1"/>
        <v>3.1999999999999997</v>
      </c>
      <c r="I27" s="36">
        <f t="shared" si="1"/>
        <v>43.6</v>
      </c>
      <c r="J27" s="36">
        <f t="shared" si="1"/>
        <v>0</v>
      </c>
      <c r="K27" s="36">
        <f t="shared" si="1"/>
        <v>0</v>
      </c>
      <c r="L27" s="36">
        <f t="shared" si="1"/>
        <v>9.4</v>
      </c>
      <c r="M27" s="36">
        <f t="shared" si="1"/>
        <v>16</v>
      </c>
      <c r="N27" s="36">
        <f t="shared" si="1"/>
        <v>0.4</v>
      </c>
      <c r="O27" s="10"/>
    </row>
    <row r="28" spans="1:15" ht="12" customHeight="1" x14ac:dyDescent="0.35">
      <c r="A28" s="35"/>
      <c r="B28" s="38" t="s">
        <v>71</v>
      </c>
      <c r="C28" s="37">
        <v>50</v>
      </c>
      <c r="D28" s="37">
        <v>40</v>
      </c>
      <c r="E28" s="37">
        <v>40</v>
      </c>
      <c r="F28" s="37">
        <v>0.5</v>
      </c>
      <c r="G28" s="37">
        <v>0.1</v>
      </c>
      <c r="H28" s="37">
        <v>2.2999999999999998</v>
      </c>
      <c r="I28" s="37">
        <v>12.1</v>
      </c>
      <c r="J28" s="37">
        <v>0</v>
      </c>
      <c r="K28" s="37">
        <v>0</v>
      </c>
      <c r="L28" s="37">
        <v>6.8</v>
      </c>
      <c r="M28" s="37">
        <v>11.6</v>
      </c>
      <c r="N28" s="37">
        <v>0.3</v>
      </c>
      <c r="O28" s="10"/>
    </row>
    <row r="29" spans="1:15" ht="13.5" customHeight="1" x14ac:dyDescent="0.35">
      <c r="A29" s="35"/>
      <c r="B29" s="38" t="s">
        <v>140</v>
      </c>
      <c r="C29" s="37">
        <v>10</v>
      </c>
      <c r="D29" s="37">
        <v>10</v>
      </c>
      <c r="E29" s="37">
        <v>10</v>
      </c>
      <c r="F29" s="37"/>
      <c r="G29" s="37"/>
      <c r="H29" s="37"/>
      <c r="I29" s="37"/>
      <c r="J29" s="37"/>
      <c r="K29" s="37"/>
      <c r="L29" s="37"/>
      <c r="M29" s="37"/>
      <c r="N29" s="37"/>
      <c r="O29" s="10"/>
    </row>
    <row r="30" spans="1:15" ht="12" customHeight="1" x14ac:dyDescent="0.35">
      <c r="A30" s="35"/>
      <c r="B30" s="38" t="s">
        <v>59</v>
      </c>
      <c r="C30" s="37">
        <v>6</v>
      </c>
      <c r="D30" s="37">
        <v>6</v>
      </c>
      <c r="E30" s="37">
        <v>3</v>
      </c>
      <c r="F30" s="37">
        <v>0</v>
      </c>
      <c r="G30" s="37">
        <v>0.3</v>
      </c>
      <c r="H30" s="37">
        <v>0</v>
      </c>
      <c r="I30" s="37">
        <v>27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10"/>
    </row>
    <row r="31" spans="1:15" ht="12.75" customHeight="1" x14ac:dyDescent="0.35">
      <c r="A31" s="39"/>
      <c r="B31" s="38" t="s">
        <v>4</v>
      </c>
      <c r="C31" s="37">
        <v>10</v>
      </c>
      <c r="D31" s="37">
        <v>7.5</v>
      </c>
      <c r="E31" s="37">
        <v>7.5</v>
      </c>
      <c r="F31" s="37">
        <v>0.2</v>
      </c>
      <c r="G31" s="37">
        <v>0</v>
      </c>
      <c r="H31" s="37">
        <v>0.9</v>
      </c>
      <c r="I31" s="37">
        <v>4.5</v>
      </c>
      <c r="J31" s="37">
        <v>0</v>
      </c>
      <c r="K31" s="37">
        <v>0</v>
      </c>
      <c r="L31" s="37">
        <v>2.6</v>
      </c>
      <c r="M31" s="37">
        <v>4.4000000000000004</v>
      </c>
      <c r="N31" s="37">
        <v>0.1</v>
      </c>
      <c r="O31" s="10"/>
    </row>
    <row r="32" spans="1:15" x14ac:dyDescent="0.35">
      <c r="A32" s="32">
        <v>67</v>
      </c>
      <c r="B32" s="36" t="s">
        <v>120</v>
      </c>
      <c r="C32" s="36"/>
      <c r="D32" s="36"/>
      <c r="E32" s="36">
        <v>250</v>
      </c>
      <c r="F32" s="36">
        <f>F33+F34+F35+F36+F37+F38+F39</f>
        <v>6.6</v>
      </c>
      <c r="G32" s="36">
        <f t="shared" ref="G32:N32" si="2">G33+G34+G35+G36+G37+G38+G39</f>
        <v>4.7</v>
      </c>
      <c r="H32" s="36">
        <f t="shared" si="2"/>
        <v>18.399999999999995</v>
      </c>
      <c r="I32" s="36">
        <f t="shared" si="2"/>
        <v>167.39999999999998</v>
      </c>
      <c r="J32" s="36">
        <f t="shared" si="2"/>
        <v>0.1</v>
      </c>
      <c r="K32" s="36">
        <f t="shared" si="2"/>
        <v>0.1</v>
      </c>
      <c r="L32" s="36">
        <f t="shared" si="2"/>
        <v>31.400000000000002</v>
      </c>
      <c r="M32" s="36">
        <f t="shared" si="2"/>
        <v>40.4</v>
      </c>
      <c r="N32" s="36">
        <f t="shared" si="2"/>
        <v>1.9000000000000001</v>
      </c>
      <c r="O32" s="10"/>
    </row>
    <row r="33" spans="1:15" ht="13.5" customHeight="1" x14ac:dyDescent="0.35">
      <c r="A33" s="35"/>
      <c r="B33" s="38" t="s">
        <v>46</v>
      </c>
      <c r="C33" s="37">
        <v>30</v>
      </c>
      <c r="D33" s="37">
        <v>20</v>
      </c>
      <c r="E33" s="37"/>
      <c r="F33" s="37">
        <v>3.7</v>
      </c>
      <c r="G33" s="37">
        <v>3.2</v>
      </c>
      <c r="H33" s="37">
        <v>0</v>
      </c>
      <c r="I33" s="37">
        <v>43.6</v>
      </c>
      <c r="J33" s="37">
        <v>0</v>
      </c>
      <c r="K33" s="37">
        <v>0</v>
      </c>
      <c r="L33" s="37">
        <v>0</v>
      </c>
      <c r="M33" s="37">
        <v>1.8</v>
      </c>
      <c r="N33" s="37">
        <v>0.5</v>
      </c>
      <c r="O33" s="10"/>
    </row>
    <row r="34" spans="1:15" ht="12" customHeight="1" x14ac:dyDescent="0.35">
      <c r="A34" s="35"/>
      <c r="B34" s="38" t="s">
        <v>59</v>
      </c>
      <c r="C34" s="37">
        <v>6</v>
      </c>
      <c r="D34" s="37">
        <v>6</v>
      </c>
      <c r="E34" s="37"/>
      <c r="F34" s="37">
        <v>0</v>
      </c>
      <c r="G34" s="37">
        <v>0.3</v>
      </c>
      <c r="H34" s="37">
        <v>0</v>
      </c>
      <c r="I34" s="37">
        <v>27</v>
      </c>
      <c r="J34" s="37">
        <v>0</v>
      </c>
      <c r="K34" s="37">
        <v>0</v>
      </c>
      <c r="L34" s="37">
        <v>0</v>
      </c>
      <c r="M34" s="37">
        <v>0</v>
      </c>
      <c r="N34" s="37">
        <v>0</v>
      </c>
      <c r="O34" s="10"/>
    </row>
    <row r="35" spans="1:15" ht="12" customHeight="1" x14ac:dyDescent="0.35">
      <c r="A35" s="35"/>
      <c r="B35" s="38" t="s">
        <v>3</v>
      </c>
      <c r="C35" s="37">
        <v>80</v>
      </c>
      <c r="D35" s="37">
        <v>60</v>
      </c>
      <c r="E35" s="37"/>
      <c r="F35" s="37">
        <v>0.8</v>
      </c>
      <c r="G35" s="37">
        <v>0.1</v>
      </c>
      <c r="H35" s="37">
        <v>3.4</v>
      </c>
      <c r="I35" s="37">
        <v>18.100000000000001</v>
      </c>
      <c r="J35" s="37">
        <v>0</v>
      </c>
      <c r="K35" s="37">
        <v>0</v>
      </c>
      <c r="L35" s="37">
        <v>10.199999999999999</v>
      </c>
      <c r="M35" s="37">
        <v>17.399999999999999</v>
      </c>
      <c r="N35" s="37">
        <v>0.5</v>
      </c>
      <c r="O35" s="10"/>
    </row>
    <row r="36" spans="1:15" x14ac:dyDescent="0.35">
      <c r="A36" s="35"/>
      <c r="B36" s="38" t="s">
        <v>45</v>
      </c>
      <c r="C36" s="37">
        <v>100</v>
      </c>
      <c r="D36" s="37">
        <v>80</v>
      </c>
      <c r="E36" s="37"/>
      <c r="F36" s="37">
        <v>1.6</v>
      </c>
      <c r="G36" s="37">
        <v>0.3</v>
      </c>
      <c r="H36" s="37">
        <v>13</v>
      </c>
      <c r="I36" s="37">
        <v>61.6</v>
      </c>
      <c r="J36" s="37">
        <v>0.1</v>
      </c>
      <c r="K36" s="37">
        <v>0.1</v>
      </c>
      <c r="L36" s="37">
        <v>16</v>
      </c>
      <c r="M36" s="37">
        <v>8</v>
      </c>
      <c r="N36" s="37">
        <v>0.7</v>
      </c>
      <c r="O36" s="10"/>
    </row>
    <row r="37" spans="1:15" x14ac:dyDescent="0.35">
      <c r="A37" s="35"/>
      <c r="B37" s="38" t="s">
        <v>4</v>
      </c>
      <c r="C37" s="37">
        <v>20</v>
      </c>
      <c r="D37" s="37">
        <v>15</v>
      </c>
      <c r="E37" s="37"/>
      <c r="F37" s="37">
        <v>0.2</v>
      </c>
      <c r="G37" s="37">
        <v>0</v>
      </c>
      <c r="H37" s="37">
        <v>0.9</v>
      </c>
      <c r="I37" s="37">
        <v>4.5</v>
      </c>
      <c r="J37" s="37">
        <v>0</v>
      </c>
      <c r="K37" s="37">
        <v>0</v>
      </c>
      <c r="L37" s="37">
        <v>2.6</v>
      </c>
      <c r="M37" s="37">
        <v>4.4000000000000004</v>
      </c>
      <c r="N37" s="37">
        <v>0.1</v>
      </c>
      <c r="O37" s="10"/>
    </row>
    <row r="38" spans="1:15" x14ac:dyDescent="0.35">
      <c r="A38" s="35"/>
      <c r="B38" s="38" t="s">
        <v>5</v>
      </c>
      <c r="C38" s="37">
        <v>20</v>
      </c>
      <c r="D38" s="37">
        <v>15</v>
      </c>
      <c r="E38" s="37"/>
      <c r="F38" s="37">
        <v>0.2</v>
      </c>
      <c r="G38" s="37">
        <v>0</v>
      </c>
      <c r="H38" s="37">
        <v>0.9</v>
      </c>
      <c r="I38" s="37">
        <v>4.5</v>
      </c>
      <c r="J38" s="37">
        <v>0</v>
      </c>
      <c r="K38" s="37">
        <v>0</v>
      </c>
      <c r="L38" s="37">
        <v>2.6</v>
      </c>
      <c r="M38" s="37">
        <v>4.4000000000000004</v>
      </c>
      <c r="N38" s="37">
        <v>0.1</v>
      </c>
      <c r="O38" s="10"/>
    </row>
    <row r="39" spans="1:15" x14ac:dyDescent="0.35">
      <c r="A39" s="35"/>
      <c r="B39" s="38" t="s">
        <v>6</v>
      </c>
      <c r="C39" s="37">
        <v>5</v>
      </c>
      <c r="D39" s="37">
        <v>5</v>
      </c>
      <c r="E39" s="37"/>
      <c r="F39" s="37">
        <v>0.1</v>
      </c>
      <c r="G39" s="37">
        <v>0.8</v>
      </c>
      <c r="H39" s="37">
        <v>0.2</v>
      </c>
      <c r="I39" s="37">
        <v>8.1</v>
      </c>
      <c r="J39" s="37">
        <v>0</v>
      </c>
      <c r="K39" s="37">
        <v>0</v>
      </c>
      <c r="L39" s="37">
        <v>0</v>
      </c>
      <c r="M39" s="37">
        <v>4.4000000000000004</v>
      </c>
      <c r="N39" s="37">
        <v>0</v>
      </c>
      <c r="O39" s="10"/>
    </row>
    <row r="40" spans="1:15" x14ac:dyDescent="0.35">
      <c r="A40" s="32">
        <v>304</v>
      </c>
      <c r="B40" s="36" t="s">
        <v>86</v>
      </c>
      <c r="C40" s="36"/>
      <c r="D40" s="36"/>
      <c r="E40" s="36">
        <v>250</v>
      </c>
      <c r="F40" s="36">
        <v>22.9</v>
      </c>
      <c r="G40" s="36">
        <v>23.7</v>
      </c>
      <c r="H40" s="36">
        <v>28.2</v>
      </c>
      <c r="I40" s="36">
        <v>414.44</v>
      </c>
      <c r="J40" s="36">
        <v>0.2</v>
      </c>
      <c r="K40" s="36">
        <v>0.2</v>
      </c>
      <c r="L40" s="36">
        <v>7</v>
      </c>
      <c r="M40" s="36"/>
      <c r="N40" s="36">
        <v>3</v>
      </c>
      <c r="O40" s="10"/>
    </row>
    <row r="41" spans="1:15" x14ac:dyDescent="0.35">
      <c r="A41" s="35"/>
      <c r="B41" s="38" t="s">
        <v>79</v>
      </c>
      <c r="C41" s="37">
        <v>80</v>
      </c>
      <c r="D41" s="37"/>
      <c r="E41" s="37"/>
      <c r="F41" s="37">
        <v>18.2</v>
      </c>
      <c r="G41" s="37">
        <v>18.399999999999999</v>
      </c>
      <c r="H41" s="37">
        <v>0</v>
      </c>
      <c r="I41" s="37">
        <v>238</v>
      </c>
      <c r="J41" s="37">
        <v>0.1</v>
      </c>
      <c r="K41" s="37">
        <v>0.2</v>
      </c>
      <c r="L41" s="37">
        <v>1.8</v>
      </c>
      <c r="M41" s="37">
        <v>16</v>
      </c>
      <c r="N41" s="37">
        <v>1.6</v>
      </c>
      <c r="O41" s="10"/>
    </row>
    <row r="42" spans="1:15" x14ac:dyDescent="0.35">
      <c r="A42" s="35"/>
      <c r="B42" s="38" t="s">
        <v>0</v>
      </c>
      <c r="C42" s="37">
        <v>5</v>
      </c>
      <c r="D42" s="37"/>
      <c r="E42" s="37"/>
      <c r="F42" s="37">
        <v>0</v>
      </c>
      <c r="G42" s="37">
        <v>4.0999999999999996</v>
      </c>
      <c r="H42" s="37">
        <v>0</v>
      </c>
      <c r="I42" s="37">
        <v>37.04</v>
      </c>
      <c r="J42" s="37">
        <v>0</v>
      </c>
      <c r="K42" s="37">
        <v>0</v>
      </c>
      <c r="L42" s="37">
        <v>0</v>
      </c>
      <c r="M42" s="37">
        <v>0.6</v>
      </c>
      <c r="N42" s="37">
        <v>0</v>
      </c>
      <c r="O42" s="10"/>
    </row>
    <row r="43" spans="1:15" ht="12.75" customHeight="1" x14ac:dyDescent="0.35">
      <c r="A43" s="35"/>
      <c r="B43" s="38" t="s">
        <v>4</v>
      </c>
      <c r="C43" s="37">
        <v>15</v>
      </c>
      <c r="D43" s="37"/>
      <c r="E43" s="37"/>
      <c r="F43" s="37">
        <v>0.2</v>
      </c>
      <c r="G43" s="37">
        <v>0</v>
      </c>
      <c r="H43" s="37">
        <v>0.9</v>
      </c>
      <c r="I43" s="37">
        <v>4.5</v>
      </c>
      <c r="J43" s="37">
        <v>0</v>
      </c>
      <c r="K43" s="37">
        <v>0</v>
      </c>
      <c r="L43" s="37">
        <v>2.6</v>
      </c>
      <c r="M43" s="37">
        <v>4.4000000000000004</v>
      </c>
      <c r="N43" s="37">
        <v>0.1</v>
      </c>
      <c r="O43" s="10"/>
    </row>
    <row r="44" spans="1:15" ht="12.75" customHeight="1" x14ac:dyDescent="0.35">
      <c r="A44" s="35"/>
      <c r="B44" s="38" t="s">
        <v>5</v>
      </c>
      <c r="C44" s="37">
        <v>15</v>
      </c>
      <c r="D44" s="37"/>
      <c r="E44" s="37"/>
      <c r="F44" s="37">
        <v>0.2</v>
      </c>
      <c r="G44" s="37">
        <v>0</v>
      </c>
      <c r="H44" s="37">
        <v>0.9</v>
      </c>
      <c r="I44" s="37">
        <v>4.5</v>
      </c>
      <c r="J44" s="37">
        <v>0</v>
      </c>
      <c r="K44" s="37">
        <v>0</v>
      </c>
      <c r="L44" s="37">
        <v>2.6</v>
      </c>
      <c r="M44" s="37">
        <v>4.4000000000000004</v>
      </c>
      <c r="N44" s="37">
        <v>0.1</v>
      </c>
      <c r="O44" s="10"/>
    </row>
    <row r="45" spans="1:15" ht="13.5" customHeight="1" x14ac:dyDescent="0.35">
      <c r="A45" s="35"/>
      <c r="B45" s="38" t="s">
        <v>8</v>
      </c>
      <c r="C45" s="37">
        <v>5</v>
      </c>
      <c r="D45" s="37"/>
      <c r="E45" s="37"/>
      <c r="F45" s="37" t="s">
        <v>9</v>
      </c>
      <c r="G45" s="37" t="s">
        <v>9</v>
      </c>
      <c r="H45" s="37" t="s">
        <v>9</v>
      </c>
      <c r="I45" s="37" t="s">
        <v>9</v>
      </c>
      <c r="J45" s="37" t="s">
        <v>9</v>
      </c>
      <c r="K45" s="37" t="s">
        <v>9</v>
      </c>
      <c r="L45" s="37" t="s">
        <v>9</v>
      </c>
      <c r="M45" s="37" t="s">
        <v>9</v>
      </c>
      <c r="N45" s="37" t="s">
        <v>9</v>
      </c>
      <c r="O45" s="10"/>
    </row>
    <row r="46" spans="1:15" x14ac:dyDescent="0.35">
      <c r="A46" s="39"/>
      <c r="B46" s="38" t="s">
        <v>49</v>
      </c>
      <c r="C46" s="37">
        <v>40</v>
      </c>
      <c r="D46" s="37"/>
      <c r="E46" s="37"/>
      <c r="F46" s="37">
        <v>4.3</v>
      </c>
      <c r="G46" s="37">
        <v>1.2</v>
      </c>
      <c r="H46" s="37">
        <v>26.4</v>
      </c>
      <c r="I46" s="37">
        <v>133.4</v>
      </c>
      <c r="J46" s="37">
        <v>0.1</v>
      </c>
      <c r="K46" s="37">
        <v>0</v>
      </c>
      <c r="L46" s="37">
        <v>0</v>
      </c>
      <c r="M46" s="37">
        <v>10.199999999999999</v>
      </c>
      <c r="N46" s="37">
        <v>1.2</v>
      </c>
      <c r="O46" s="10"/>
    </row>
    <row r="47" spans="1:15" x14ac:dyDescent="0.35">
      <c r="A47" s="32">
        <v>376</v>
      </c>
      <c r="B47" s="36" t="s">
        <v>112</v>
      </c>
      <c r="C47" s="49"/>
      <c r="D47" s="36"/>
      <c r="E47" s="36">
        <v>200</v>
      </c>
      <c r="F47" s="36">
        <f>F48+F49</f>
        <v>27.9</v>
      </c>
      <c r="G47" s="36">
        <f t="shared" ref="G47:N47" si="3">G48+G49</f>
        <v>0</v>
      </c>
      <c r="H47" s="36">
        <f t="shared" si="3"/>
        <v>2.9</v>
      </c>
      <c r="I47" s="36">
        <f t="shared" si="3"/>
        <v>25.8</v>
      </c>
      <c r="J47" s="36">
        <f t="shared" si="3"/>
        <v>51.9</v>
      </c>
      <c r="K47" s="36">
        <f t="shared" si="3"/>
        <v>0.2</v>
      </c>
      <c r="L47" s="36">
        <f t="shared" si="3"/>
        <v>0.2</v>
      </c>
      <c r="M47" s="36">
        <f t="shared" si="3"/>
        <v>7.2</v>
      </c>
      <c r="N47" s="36">
        <f t="shared" si="3"/>
        <v>0.2</v>
      </c>
      <c r="O47" s="33"/>
    </row>
    <row r="48" spans="1:15" x14ac:dyDescent="0.35">
      <c r="A48" s="35"/>
      <c r="B48" s="38" t="s">
        <v>145</v>
      </c>
      <c r="C48" s="37">
        <v>12</v>
      </c>
      <c r="D48" s="37">
        <v>24</v>
      </c>
      <c r="E48" s="37"/>
      <c r="F48" s="37">
        <v>0.2</v>
      </c>
      <c r="G48" s="37">
        <v>0</v>
      </c>
      <c r="H48" s="37">
        <v>2.9</v>
      </c>
      <c r="I48" s="37">
        <v>12.8</v>
      </c>
      <c r="J48" s="37">
        <v>0</v>
      </c>
      <c r="K48" s="37">
        <v>0.2</v>
      </c>
      <c r="L48" s="37">
        <v>0.2</v>
      </c>
      <c r="M48" s="37">
        <v>5.4</v>
      </c>
      <c r="N48" s="37">
        <v>0.2</v>
      </c>
      <c r="O48" s="10"/>
    </row>
    <row r="49" spans="1:15" x14ac:dyDescent="0.35">
      <c r="A49" s="35"/>
      <c r="B49" s="38" t="s">
        <v>10</v>
      </c>
      <c r="C49" s="37">
        <v>15</v>
      </c>
      <c r="D49" s="37">
        <v>15</v>
      </c>
      <c r="E49" s="37"/>
      <c r="F49" s="37">
        <v>27.7</v>
      </c>
      <c r="G49" s="37">
        <v>0</v>
      </c>
      <c r="H49" s="37">
        <v>0</v>
      </c>
      <c r="I49" s="37">
        <v>13</v>
      </c>
      <c r="J49" s="37">
        <v>51.9</v>
      </c>
      <c r="K49" s="37">
        <v>0</v>
      </c>
      <c r="L49" s="37">
        <v>0</v>
      </c>
      <c r="M49" s="37">
        <v>1.8</v>
      </c>
      <c r="N49" s="37">
        <v>0</v>
      </c>
      <c r="O49" s="10"/>
    </row>
    <row r="50" spans="1:15" x14ac:dyDescent="0.35">
      <c r="A50" s="109">
        <v>1</v>
      </c>
      <c r="B50" s="49" t="s">
        <v>82</v>
      </c>
      <c r="C50" s="36">
        <v>50</v>
      </c>
      <c r="D50" s="36">
        <v>50</v>
      </c>
      <c r="E50" s="36">
        <v>50</v>
      </c>
      <c r="F50" s="36">
        <v>3.8</v>
      </c>
      <c r="G50" s="36">
        <v>0.4</v>
      </c>
      <c r="H50" s="36">
        <v>24.6</v>
      </c>
      <c r="I50" s="36">
        <v>117.5</v>
      </c>
      <c r="J50" s="36">
        <v>0.1</v>
      </c>
      <c r="K50" s="36">
        <v>0</v>
      </c>
      <c r="L50" s="36">
        <v>0.6</v>
      </c>
      <c r="M50" s="36">
        <v>10</v>
      </c>
      <c r="N50" s="36">
        <v>0.6</v>
      </c>
      <c r="O50" s="10"/>
    </row>
    <row r="51" spans="1:15" x14ac:dyDescent="0.35">
      <c r="A51" s="37"/>
      <c r="B51" s="113" t="s">
        <v>11</v>
      </c>
      <c r="C51" s="113"/>
      <c r="D51" s="113"/>
      <c r="E51" s="113"/>
      <c r="F51" s="113">
        <f>F50+F47+F40+F32+F27</f>
        <v>61.9</v>
      </c>
      <c r="G51" s="113">
        <f t="shared" ref="G51:N51" si="4">G50+G47+G40+G32+G27</f>
        <v>29.199999999999996</v>
      </c>
      <c r="H51" s="113">
        <f t="shared" si="4"/>
        <v>77.3</v>
      </c>
      <c r="I51" s="113">
        <f t="shared" si="4"/>
        <v>768.74</v>
      </c>
      <c r="J51" s="113">
        <f t="shared" si="4"/>
        <v>52.300000000000004</v>
      </c>
      <c r="K51" s="113">
        <f t="shared" si="4"/>
        <v>0.5</v>
      </c>
      <c r="L51" s="113">
        <f t="shared" si="4"/>
        <v>48.6</v>
      </c>
      <c r="M51" s="113">
        <f t="shared" si="4"/>
        <v>73.599999999999994</v>
      </c>
      <c r="N51" s="113">
        <f t="shared" si="4"/>
        <v>6.1000000000000005</v>
      </c>
      <c r="O51" s="10"/>
    </row>
    <row r="52" spans="1:15" x14ac:dyDescent="0.35">
      <c r="A52" s="10"/>
      <c r="B52" s="122"/>
      <c r="C52" s="122"/>
      <c r="D52" s="122"/>
      <c r="E52" s="122" t="s">
        <v>12</v>
      </c>
      <c r="F52" s="122"/>
      <c r="G52" s="122"/>
      <c r="H52" s="122"/>
      <c r="I52" s="122"/>
      <c r="J52" s="122"/>
      <c r="K52" s="122"/>
      <c r="L52" s="122"/>
      <c r="M52" s="122"/>
      <c r="N52" s="122"/>
      <c r="O52" s="10"/>
    </row>
    <row r="53" spans="1:15" ht="19" x14ac:dyDescent="0.65">
      <c r="A53" s="2">
        <v>321</v>
      </c>
      <c r="B53" s="6" t="s">
        <v>155</v>
      </c>
      <c r="C53" s="6"/>
      <c r="D53" s="6"/>
      <c r="E53" s="6">
        <v>170</v>
      </c>
      <c r="F53" s="6">
        <f>F54+F55+F56</f>
        <v>6.5</v>
      </c>
      <c r="G53" s="6">
        <f t="shared" ref="G53:N53" si="5">G54+G55+G56</f>
        <v>43.199999999999996</v>
      </c>
      <c r="H53" s="6">
        <f t="shared" si="5"/>
        <v>256.04000000000002</v>
      </c>
      <c r="I53" s="6">
        <f t="shared" si="5"/>
        <v>0.3</v>
      </c>
      <c r="J53" s="6">
        <f t="shared" si="5"/>
        <v>0.30000000000000004</v>
      </c>
      <c r="K53" s="6">
        <f t="shared" si="5"/>
        <v>85.6</v>
      </c>
      <c r="L53" s="6">
        <f t="shared" si="5"/>
        <v>0</v>
      </c>
      <c r="M53" s="6">
        <f t="shared" si="5"/>
        <v>0</v>
      </c>
      <c r="N53" s="6">
        <f t="shared" si="5"/>
        <v>0</v>
      </c>
      <c r="O53" s="10"/>
    </row>
    <row r="54" spans="1:15" ht="19" x14ac:dyDescent="0.65">
      <c r="A54" s="3"/>
      <c r="B54" s="5" t="s">
        <v>45</v>
      </c>
      <c r="C54" s="4">
        <v>200</v>
      </c>
      <c r="D54" s="4">
        <v>136</v>
      </c>
      <c r="E54" s="4"/>
      <c r="F54" s="4">
        <v>5</v>
      </c>
      <c r="G54" s="4">
        <v>40.799999999999997</v>
      </c>
      <c r="H54" s="4">
        <v>192</v>
      </c>
      <c r="I54" s="4">
        <v>0.3</v>
      </c>
      <c r="J54" s="4">
        <v>0.2</v>
      </c>
      <c r="K54" s="4">
        <v>25</v>
      </c>
      <c r="L54" s="37"/>
      <c r="M54" s="37"/>
      <c r="N54" s="37"/>
      <c r="O54" s="10"/>
    </row>
    <row r="55" spans="1:15" ht="19" x14ac:dyDescent="0.65">
      <c r="A55" s="3"/>
      <c r="B55" s="5" t="s">
        <v>14</v>
      </c>
      <c r="C55" s="4">
        <v>50</v>
      </c>
      <c r="D55" s="4">
        <v>50</v>
      </c>
      <c r="E55" s="4"/>
      <c r="F55" s="4">
        <v>1.5</v>
      </c>
      <c r="G55" s="4">
        <v>2.4</v>
      </c>
      <c r="H55" s="4">
        <v>27</v>
      </c>
      <c r="I55" s="4">
        <v>0</v>
      </c>
      <c r="J55" s="4">
        <v>0.1</v>
      </c>
      <c r="K55" s="4">
        <v>60</v>
      </c>
      <c r="L55" s="37"/>
      <c r="M55" s="37"/>
      <c r="N55" s="37"/>
      <c r="O55" s="10"/>
    </row>
    <row r="56" spans="1:15" ht="19" x14ac:dyDescent="0.65">
      <c r="A56" s="3"/>
      <c r="B56" s="5" t="s">
        <v>0</v>
      </c>
      <c r="C56" s="4">
        <v>5</v>
      </c>
      <c r="D56" s="4">
        <v>5</v>
      </c>
      <c r="E56" s="4"/>
      <c r="F56" s="4">
        <v>0</v>
      </c>
      <c r="G56" s="4">
        <v>0</v>
      </c>
      <c r="H56" s="4">
        <v>37.04</v>
      </c>
      <c r="I56" s="4">
        <v>0</v>
      </c>
      <c r="J56" s="4">
        <v>0</v>
      </c>
      <c r="K56" s="4">
        <v>0.6</v>
      </c>
      <c r="L56" s="37"/>
      <c r="M56" s="37"/>
      <c r="N56" s="37"/>
      <c r="O56" s="10"/>
    </row>
    <row r="57" spans="1:15" x14ac:dyDescent="0.35">
      <c r="A57" s="32">
        <v>393</v>
      </c>
      <c r="B57" s="72" t="s">
        <v>159</v>
      </c>
      <c r="C57" s="72">
        <v>180</v>
      </c>
      <c r="D57" s="36">
        <v>180</v>
      </c>
      <c r="E57" s="36">
        <v>180</v>
      </c>
      <c r="F57" s="36">
        <f>F58+F59+F60</f>
        <v>27.7</v>
      </c>
      <c r="G57" s="36">
        <f t="shared" ref="G57:N57" si="6">G58+G59+G60</f>
        <v>0</v>
      </c>
      <c r="H57" s="36">
        <f t="shared" si="6"/>
        <v>0</v>
      </c>
      <c r="I57" s="36">
        <f t="shared" si="6"/>
        <v>13</v>
      </c>
      <c r="J57" s="36">
        <f t="shared" si="6"/>
        <v>51.9</v>
      </c>
      <c r="K57" s="36">
        <f t="shared" si="6"/>
        <v>0.1</v>
      </c>
      <c r="L57" s="36">
        <f t="shared" si="6"/>
        <v>0</v>
      </c>
      <c r="M57" s="36">
        <f t="shared" si="6"/>
        <v>40.199999999999996</v>
      </c>
      <c r="N57" s="36">
        <f t="shared" si="6"/>
        <v>0.1</v>
      </c>
      <c r="O57" s="10"/>
    </row>
    <row r="58" spans="1:15" x14ac:dyDescent="0.35">
      <c r="A58" s="35"/>
      <c r="B58" s="52" t="s">
        <v>73</v>
      </c>
      <c r="C58" s="37">
        <v>0.3</v>
      </c>
      <c r="D58" s="37">
        <v>0.3</v>
      </c>
      <c r="E58" s="37"/>
      <c r="F58" s="37">
        <v>0</v>
      </c>
      <c r="G58" s="37">
        <v>0</v>
      </c>
      <c r="H58" s="37">
        <v>0</v>
      </c>
      <c r="I58" s="37">
        <v>0</v>
      </c>
      <c r="J58" s="37"/>
      <c r="K58" s="37">
        <v>0.1</v>
      </c>
      <c r="L58" s="37">
        <v>0</v>
      </c>
      <c r="M58" s="37">
        <v>38.4</v>
      </c>
      <c r="N58" s="37">
        <v>0.1</v>
      </c>
      <c r="O58" s="10"/>
    </row>
    <row r="59" spans="1:15" x14ac:dyDescent="0.35">
      <c r="A59" s="39"/>
      <c r="B59" s="52" t="s">
        <v>10</v>
      </c>
      <c r="C59" s="37">
        <v>12</v>
      </c>
      <c r="D59" s="37">
        <v>12</v>
      </c>
      <c r="E59" s="37"/>
      <c r="F59" s="37">
        <v>27.7</v>
      </c>
      <c r="G59" s="37">
        <v>0</v>
      </c>
      <c r="H59" s="37">
        <v>0</v>
      </c>
      <c r="I59" s="37">
        <v>13</v>
      </c>
      <c r="J59" s="37">
        <v>51.9</v>
      </c>
      <c r="K59" s="37">
        <v>0</v>
      </c>
      <c r="L59" s="37">
        <v>0</v>
      </c>
      <c r="M59" s="37">
        <v>1.8</v>
      </c>
      <c r="N59" s="37">
        <v>0</v>
      </c>
      <c r="O59" s="10"/>
    </row>
    <row r="60" spans="1:15" x14ac:dyDescent="0.35">
      <c r="A60" s="39"/>
      <c r="B60" s="52" t="s">
        <v>160</v>
      </c>
      <c r="C60" s="37">
        <v>4</v>
      </c>
      <c r="D60" s="37">
        <v>3.5</v>
      </c>
      <c r="E60" s="37">
        <v>3.5</v>
      </c>
      <c r="F60" s="37"/>
      <c r="G60" s="37"/>
      <c r="H60" s="37"/>
      <c r="I60" s="37"/>
      <c r="J60" s="37"/>
      <c r="K60" s="37"/>
      <c r="L60" s="37"/>
      <c r="M60" s="37"/>
      <c r="N60" s="37"/>
      <c r="O60" s="10"/>
    </row>
    <row r="61" spans="1:15" x14ac:dyDescent="0.35">
      <c r="A61" s="37"/>
      <c r="B61" s="36" t="s">
        <v>83</v>
      </c>
      <c r="C61" s="36">
        <v>6</v>
      </c>
      <c r="D61" s="36">
        <v>6</v>
      </c>
      <c r="E61" s="36">
        <v>6</v>
      </c>
      <c r="F61" s="36">
        <v>0</v>
      </c>
      <c r="G61" s="36">
        <v>0</v>
      </c>
      <c r="H61" s="36">
        <v>0</v>
      </c>
      <c r="I61" s="36">
        <v>0</v>
      </c>
      <c r="J61" s="36">
        <v>0</v>
      </c>
      <c r="K61" s="36">
        <v>0.2</v>
      </c>
      <c r="L61" s="36">
        <v>0</v>
      </c>
      <c r="M61" s="36">
        <v>0.2</v>
      </c>
      <c r="N61" s="36">
        <v>0</v>
      </c>
      <c r="O61" s="10"/>
    </row>
    <row r="62" spans="1:15" x14ac:dyDescent="0.35">
      <c r="A62" s="32"/>
      <c r="B62" s="36" t="s">
        <v>88</v>
      </c>
      <c r="C62" s="36">
        <v>150</v>
      </c>
      <c r="D62" s="36">
        <v>150</v>
      </c>
      <c r="E62" s="36">
        <v>150</v>
      </c>
      <c r="F62" s="36">
        <v>1.9</v>
      </c>
      <c r="G62" s="36">
        <v>0.7</v>
      </c>
      <c r="H62" s="36">
        <v>25.9</v>
      </c>
      <c r="I62" s="36">
        <v>124</v>
      </c>
      <c r="J62" s="36">
        <v>0.1</v>
      </c>
      <c r="K62" s="36">
        <v>0.1</v>
      </c>
      <c r="L62" s="65">
        <v>53.3</v>
      </c>
      <c r="M62" s="65">
        <v>38.700000000000003</v>
      </c>
      <c r="N62" s="65">
        <v>2.1</v>
      </c>
      <c r="O62" s="10"/>
    </row>
    <row r="63" spans="1:15" x14ac:dyDescent="0.35">
      <c r="A63" s="37"/>
      <c r="B63" s="113" t="s">
        <v>11</v>
      </c>
      <c r="C63" s="113"/>
      <c r="D63" s="113"/>
      <c r="E63" s="113"/>
      <c r="F63" s="113">
        <f>F62+F61+F57+F53</f>
        <v>36.099999999999994</v>
      </c>
      <c r="G63" s="113">
        <f t="shared" ref="G63:N63" si="7">G62+G61+G57+G53</f>
        <v>43.9</v>
      </c>
      <c r="H63" s="113">
        <f t="shared" si="7"/>
        <v>281.94</v>
      </c>
      <c r="I63" s="113">
        <f t="shared" si="7"/>
        <v>137.30000000000001</v>
      </c>
      <c r="J63" s="113">
        <f t="shared" si="7"/>
        <v>52.3</v>
      </c>
      <c r="K63" s="113">
        <f t="shared" si="7"/>
        <v>86</v>
      </c>
      <c r="L63" s="113">
        <f t="shared" si="7"/>
        <v>53.3</v>
      </c>
      <c r="M63" s="113">
        <f t="shared" si="7"/>
        <v>79.099999999999994</v>
      </c>
      <c r="N63" s="113">
        <f t="shared" si="7"/>
        <v>2.2000000000000002</v>
      </c>
      <c r="O63" s="10"/>
    </row>
    <row r="64" spans="1:15" x14ac:dyDescent="0.35">
      <c r="A64" s="37"/>
      <c r="B64" s="124" t="s">
        <v>117</v>
      </c>
      <c r="C64" s="124"/>
      <c r="D64" s="124"/>
      <c r="E64" s="124"/>
      <c r="F64" s="124">
        <f>F63+F51+F23+F21</f>
        <v>195.72000000000003</v>
      </c>
      <c r="G64" s="124">
        <f t="shared" ref="G64:N64" si="8">G63+G51+G23+G21</f>
        <v>137.07</v>
      </c>
      <c r="H64" s="124">
        <f t="shared" si="8"/>
        <v>425.8</v>
      </c>
      <c r="I64" s="124">
        <f t="shared" si="8"/>
        <v>1443.98</v>
      </c>
      <c r="J64" s="124">
        <f t="shared" si="8"/>
        <v>148.94</v>
      </c>
      <c r="K64" s="124">
        <f t="shared" si="8"/>
        <v>87.63000000000001</v>
      </c>
      <c r="L64" s="124">
        <f t="shared" si="8"/>
        <v>105.14000000000001</v>
      </c>
      <c r="M64" s="124">
        <f t="shared" si="8"/>
        <v>793.4</v>
      </c>
      <c r="N64" s="124">
        <f t="shared" si="8"/>
        <v>10.280000000000001</v>
      </c>
      <c r="O64" s="10"/>
    </row>
    <row r="65" spans="1:14" ht="19" x14ac:dyDescent="0.6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1:14" ht="19" x14ac:dyDescent="0.6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</sheetData>
  <phoneticPr fontId="18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topLeftCell="A22" workbookViewId="0">
      <selection activeCell="A32" sqref="A32:N32"/>
    </sheetView>
  </sheetViews>
  <sheetFormatPr defaultRowHeight="14.5" x14ac:dyDescent="0.35"/>
  <cols>
    <col min="2" max="2" width="29.453125" customWidth="1"/>
    <col min="3" max="4" width="7.54296875" customWidth="1"/>
    <col min="5" max="5" width="8.1796875" customWidth="1"/>
    <col min="6" max="6" width="7.54296875" customWidth="1"/>
    <col min="7" max="7" width="8" customWidth="1"/>
    <col min="10" max="10" width="7.81640625" customWidth="1"/>
    <col min="11" max="11" width="7.54296875" customWidth="1"/>
    <col min="12" max="12" width="7.453125" customWidth="1"/>
    <col min="13" max="13" width="7.54296875" customWidth="1"/>
    <col min="14" max="14" width="7.453125" customWidth="1"/>
  </cols>
  <sheetData>
    <row r="1" spans="1:15" x14ac:dyDescent="0.35">
      <c r="A1" s="134"/>
      <c r="B1" s="134" t="s">
        <v>89</v>
      </c>
      <c r="C1" s="134"/>
      <c r="D1" s="134"/>
      <c r="E1" s="134"/>
      <c r="F1" s="134"/>
      <c r="G1" s="134"/>
      <c r="H1" s="134"/>
      <c r="I1" s="134" t="s">
        <v>90</v>
      </c>
      <c r="J1" s="134"/>
      <c r="K1" s="134"/>
      <c r="L1" s="134"/>
      <c r="M1" s="134"/>
      <c r="N1" s="134"/>
    </row>
    <row r="2" spans="1:15" ht="10.5" customHeight="1" x14ac:dyDescent="0.35">
      <c r="A2" s="77"/>
      <c r="B2" s="77"/>
      <c r="C2" s="77"/>
      <c r="D2" s="77"/>
      <c r="E2" s="77"/>
      <c r="F2" s="78"/>
      <c r="G2" s="79"/>
      <c r="H2" s="80"/>
      <c r="I2" s="77" t="s">
        <v>17</v>
      </c>
      <c r="J2" s="79"/>
      <c r="K2" s="79"/>
      <c r="L2" s="79"/>
      <c r="M2" s="78"/>
      <c r="N2" s="80"/>
    </row>
    <row r="3" spans="1:15" ht="11.25" customHeight="1" x14ac:dyDescent="0.35">
      <c r="A3" s="24"/>
      <c r="B3" s="24" t="s">
        <v>18</v>
      </c>
      <c r="C3" s="24"/>
      <c r="D3" s="24"/>
      <c r="E3" s="24" t="s">
        <v>104</v>
      </c>
      <c r="F3" s="81" t="s">
        <v>106</v>
      </c>
      <c r="G3" s="82"/>
      <c r="H3" s="83"/>
      <c r="I3" s="24" t="s">
        <v>20</v>
      </c>
      <c r="J3" s="84"/>
      <c r="K3" s="84"/>
      <c r="L3" s="84"/>
      <c r="M3" s="86" t="s">
        <v>107</v>
      </c>
      <c r="N3" s="87"/>
    </row>
    <row r="4" spans="1:15" ht="13.5" customHeight="1" x14ac:dyDescent="0.35">
      <c r="A4" s="24" t="s">
        <v>19</v>
      </c>
      <c r="B4" s="24" t="s">
        <v>21</v>
      </c>
      <c r="C4" s="24" t="s">
        <v>102</v>
      </c>
      <c r="D4" s="24" t="s">
        <v>103</v>
      </c>
      <c r="E4" s="24" t="s">
        <v>105</v>
      </c>
      <c r="F4" s="77" t="s">
        <v>22</v>
      </c>
      <c r="G4" s="77" t="s">
        <v>23</v>
      </c>
      <c r="H4" s="77" t="s">
        <v>24</v>
      </c>
      <c r="I4" s="24" t="s">
        <v>25</v>
      </c>
      <c r="J4" s="84" t="s">
        <v>119</v>
      </c>
      <c r="K4" s="84"/>
      <c r="L4" s="84"/>
      <c r="M4" s="81" t="s">
        <v>108</v>
      </c>
      <c r="N4" s="88"/>
    </row>
    <row r="5" spans="1:15" ht="12" customHeight="1" x14ac:dyDescent="0.35">
      <c r="A5" s="26" t="s">
        <v>101</v>
      </c>
      <c r="B5" s="26" t="s">
        <v>26</v>
      </c>
      <c r="C5" s="26" t="s">
        <v>32</v>
      </c>
      <c r="D5" s="26" t="s">
        <v>32</v>
      </c>
      <c r="E5" s="26" t="s">
        <v>32</v>
      </c>
      <c r="F5" s="26" t="s">
        <v>32</v>
      </c>
      <c r="G5" s="26" t="s">
        <v>32</v>
      </c>
      <c r="H5" s="26" t="s">
        <v>32</v>
      </c>
      <c r="I5" s="26" t="s">
        <v>33</v>
      </c>
      <c r="J5" s="85" t="s">
        <v>27</v>
      </c>
      <c r="K5" s="85" t="s">
        <v>28</v>
      </c>
      <c r="L5" s="85" t="s">
        <v>29</v>
      </c>
      <c r="M5" s="85" t="s">
        <v>30</v>
      </c>
      <c r="N5" s="85" t="s">
        <v>31</v>
      </c>
    </row>
    <row r="6" spans="1:15" ht="14.25" customHeight="1" x14ac:dyDescent="0.35">
      <c r="A6" s="77">
        <v>1</v>
      </c>
      <c r="B6" s="71">
        <v>2</v>
      </c>
      <c r="C6" s="71">
        <v>3</v>
      </c>
      <c r="D6" s="71">
        <v>4</v>
      </c>
      <c r="E6" s="71">
        <v>5</v>
      </c>
      <c r="F6" s="71">
        <v>6</v>
      </c>
      <c r="G6" s="71">
        <v>7</v>
      </c>
      <c r="H6" s="71">
        <v>8</v>
      </c>
      <c r="I6" s="71">
        <v>9</v>
      </c>
      <c r="J6" s="71">
        <v>10</v>
      </c>
      <c r="K6" s="71">
        <v>11</v>
      </c>
      <c r="L6" s="71">
        <v>12</v>
      </c>
      <c r="M6" s="71">
        <v>13</v>
      </c>
      <c r="N6" s="71">
        <v>14</v>
      </c>
    </row>
    <row r="7" spans="1:15" ht="15.75" customHeight="1" x14ac:dyDescent="0.65">
      <c r="A7" s="109"/>
      <c r="B7" s="122"/>
      <c r="C7" s="122"/>
      <c r="D7" s="122"/>
      <c r="E7" s="122"/>
      <c r="F7" s="122"/>
      <c r="G7" s="122" t="s">
        <v>34</v>
      </c>
      <c r="H7" s="122"/>
      <c r="I7" s="122"/>
      <c r="J7" s="122"/>
      <c r="K7" s="122"/>
      <c r="L7" s="122"/>
      <c r="M7" s="122"/>
      <c r="N7" s="122"/>
      <c r="O7" s="3"/>
    </row>
    <row r="8" spans="1:15" ht="15.75" customHeight="1" x14ac:dyDescent="0.65">
      <c r="A8" s="137">
        <v>93</v>
      </c>
      <c r="B8" s="49" t="s">
        <v>161</v>
      </c>
      <c r="C8" s="36"/>
      <c r="D8" s="36"/>
      <c r="E8" s="36">
        <v>200</v>
      </c>
      <c r="F8" s="36">
        <v>6.6</v>
      </c>
      <c r="G8" s="36">
        <v>8.1999999999999993</v>
      </c>
      <c r="H8" s="36">
        <v>26.3</v>
      </c>
      <c r="I8" s="36">
        <v>205.64</v>
      </c>
      <c r="J8" s="36">
        <v>0.1</v>
      </c>
      <c r="K8" s="36">
        <v>0.2</v>
      </c>
      <c r="L8" s="36">
        <v>2</v>
      </c>
      <c r="M8" s="36">
        <v>184.6</v>
      </c>
      <c r="N8" s="36">
        <v>0.5</v>
      </c>
      <c r="O8" s="3"/>
    </row>
    <row r="9" spans="1:15" ht="17.25" customHeight="1" x14ac:dyDescent="0.65">
      <c r="A9" s="109"/>
      <c r="B9" s="52" t="s">
        <v>78</v>
      </c>
      <c r="C9" s="37">
        <v>20</v>
      </c>
      <c r="D9" s="37">
        <v>20</v>
      </c>
      <c r="E9" s="37"/>
      <c r="F9" s="37">
        <v>2.2000000000000002</v>
      </c>
      <c r="G9" s="37">
        <v>0.3</v>
      </c>
      <c r="H9" s="37">
        <v>14.1</v>
      </c>
      <c r="I9" s="37">
        <v>67.599999999999994</v>
      </c>
      <c r="J9" s="37">
        <v>0</v>
      </c>
      <c r="K9" s="37">
        <v>0</v>
      </c>
      <c r="L9" s="37">
        <v>0</v>
      </c>
      <c r="M9" s="37">
        <v>3.8</v>
      </c>
      <c r="N9" s="37">
        <v>0.3</v>
      </c>
      <c r="O9" s="3"/>
    </row>
    <row r="10" spans="1:15" ht="15" customHeight="1" x14ac:dyDescent="0.65">
      <c r="A10" s="109"/>
      <c r="B10" s="52" t="s">
        <v>14</v>
      </c>
      <c r="C10" s="37">
        <v>150</v>
      </c>
      <c r="D10" s="37">
        <v>150</v>
      </c>
      <c r="E10" s="37"/>
      <c r="F10" s="37">
        <v>4.4000000000000004</v>
      </c>
      <c r="G10" s="37">
        <v>3.8</v>
      </c>
      <c r="H10" s="37">
        <v>7.2</v>
      </c>
      <c r="I10" s="37">
        <v>81</v>
      </c>
      <c r="J10" s="37">
        <v>0.1</v>
      </c>
      <c r="K10" s="37">
        <v>0.2</v>
      </c>
      <c r="L10" s="37">
        <v>2</v>
      </c>
      <c r="M10" s="37">
        <v>180</v>
      </c>
      <c r="N10" s="37">
        <v>0.2</v>
      </c>
      <c r="O10" s="3"/>
    </row>
    <row r="11" spans="1:15" ht="17.25" customHeight="1" x14ac:dyDescent="0.65">
      <c r="A11" s="109"/>
      <c r="B11" s="52" t="s">
        <v>10</v>
      </c>
      <c r="C11" s="37">
        <v>5</v>
      </c>
      <c r="D11" s="37">
        <v>5</v>
      </c>
      <c r="E11" s="37"/>
      <c r="F11" s="37">
        <v>0</v>
      </c>
      <c r="G11" s="37">
        <v>0</v>
      </c>
      <c r="H11" s="37">
        <v>5</v>
      </c>
      <c r="I11" s="37">
        <v>20</v>
      </c>
      <c r="J11" s="37">
        <v>0</v>
      </c>
      <c r="K11" s="37">
        <v>0</v>
      </c>
      <c r="L11" s="37">
        <v>0</v>
      </c>
      <c r="M11" s="37">
        <v>0.2</v>
      </c>
      <c r="N11" s="37">
        <v>0</v>
      </c>
      <c r="O11" s="3"/>
    </row>
    <row r="12" spans="1:15" ht="15.75" customHeight="1" x14ac:dyDescent="0.65">
      <c r="A12" s="109"/>
      <c r="B12" s="52" t="s">
        <v>0</v>
      </c>
      <c r="C12" s="37">
        <v>5</v>
      </c>
      <c r="D12" s="37">
        <v>5</v>
      </c>
      <c r="E12" s="37"/>
      <c r="F12" s="37">
        <v>0</v>
      </c>
      <c r="G12" s="37">
        <v>4.0999999999999996</v>
      </c>
      <c r="H12" s="37">
        <v>0</v>
      </c>
      <c r="I12" s="37">
        <v>37.04</v>
      </c>
      <c r="J12" s="37">
        <v>0</v>
      </c>
      <c r="K12" s="37">
        <v>0</v>
      </c>
      <c r="L12" s="37">
        <v>0</v>
      </c>
      <c r="M12" s="37">
        <v>0.6</v>
      </c>
      <c r="N12" s="37">
        <v>0</v>
      </c>
      <c r="O12" s="3"/>
    </row>
    <row r="13" spans="1:15" ht="17.25" customHeight="1" x14ac:dyDescent="0.65">
      <c r="A13" s="137">
        <v>392</v>
      </c>
      <c r="B13" s="49" t="s">
        <v>72</v>
      </c>
      <c r="C13" s="36"/>
      <c r="D13" s="36"/>
      <c r="E13" s="36">
        <v>200</v>
      </c>
      <c r="F13" s="36">
        <v>27.7</v>
      </c>
      <c r="G13" s="36">
        <v>0</v>
      </c>
      <c r="H13" s="36">
        <v>0</v>
      </c>
      <c r="I13" s="36">
        <v>13</v>
      </c>
      <c r="J13" s="36">
        <v>51.9</v>
      </c>
      <c r="K13" s="36">
        <v>0.1</v>
      </c>
      <c r="L13" s="36">
        <v>0</v>
      </c>
      <c r="M13" s="36">
        <v>40.200000000000003</v>
      </c>
      <c r="N13" s="36">
        <v>0.1</v>
      </c>
      <c r="O13" s="3"/>
    </row>
    <row r="14" spans="1:15" ht="19.5" customHeight="1" x14ac:dyDescent="0.65">
      <c r="A14" s="138">
        <v>1</v>
      </c>
      <c r="B14" s="136" t="s">
        <v>126</v>
      </c>
      <c r="C14" s="72"/>
      <c r="D14" s="72"/>
      <c r="E14" s="72" t="s">
        <v>38</v>
      </c>
      <c r="F14" s="72">
        <v>3.9</v>
      </c>
      <c r="G14" s="72">
        <v>8.6999999999999993</v>
      </c>
      <c r="H14" s="72">
        <v>24.7</v>
      </c>
      <c r="I14" s="72">
        <v>192.3</v>
      </c>
      <c r="J14" s="72">
        <v>0.1</v>
      </c>
      <c r="K14" s="72">
        <v>0</v>
      </c>
      <c r="L14" s="72">
        <v>0</v>
      </c>
      <c r="M14" s="72">
        <v>11.2</v>
      </c>
      <c r="N14" s="72">
        <v>0.6</v>
      </c>
      <c r="O14" s="3"/>
    </row>
    <row r="15" spans="1:15" ht="16.5" customHeight="1" x14ac:dyDescent="0.65">
      <c r="A15" s="109"/>
      <c r="B15" s="130" t="s">
        <v>11</v>
      </c>
      <c r="C15" s="113"/>
      <c r="D15" s="113"/>
      <c r="E15" s="113"/>
      <c r="F15" s="113">
        <f t="shared" ref="F15:N15" si="0">F14+F13+F8</f>
        <v>38.199999999999996</v>
      </c>
      <c r="G15" s="113">
        <f t="shared" si="0"/>
        <v>16.899999999999999</v>
      </c>
      <c r="H15" s="113">
        <f t="shared" si="0"/>
        <v>51</v>
      </c>
      <c r="I15" s="113">
        <f t="shared" si="0"/>
        <v>410.94</v>
      </c>
      <c r="J15" s="113">
        <f t="shared" si="0"/>
        <v>52.1</v>
      </c>
      <c r="K15" s="113">
        <f t="shared" si="0"/>
        <v>0.30000000000000004</v>
      </c>
      <c r="L15" s="113">
        <f t="shared" si="0"/>
        <v>2</v>
      </c>
      <c r="M15" s="113">
        <f t="shared" si="0"/>
        <v>236</v>
      </c>
      <c r="N15" s="113">
        <f t="shared" si="0"/>
        <v>1.2</v>
      </c>
      <c r="O15" s="3"/>
    </row>
    <row r="16" spans="1:15" ht="17.25" customHeight="1" x14ac:dyDescent="0.65">
      <c r="A16" s="109"/>
      <c r="B16" s="122"/>
      <c r="C16" s="122"/>
      <c r="D16" s="122"/>
      <c r="E16" s="122"/>
      <c r="F16" s="122" t="s">
        <v>40</v>
      </c>
      <c r="G16" s="122"/>
      <c r="H16" s="122"/>
      <c r="I16" s="122"/>
      <c r="J16" s="122"/>
      <c r="K16" s="122"/>
      <c r="L16" s="122"/>
      <c r="M16" s="122"/>
      <c r="N16" s="122"/>
      <c r="O16" s="3"/>
    </row>
    <row r="17" spans="1:15" ht="19.5" customHeight="1" x14ac:dyDescent="0.65">
      <c r="A17" s="137">
        <v>399</v>
      </c>
      <c r="B17" s="49" t="s">
        <v>41</v>
      </c>
      <c r="C17" s="36">
        <v>200</v>
      </c>
      <c r="D17" s="36">
        <v>200</v>
      </c>
      <c r="E17" s="36">
        <v>200</v>
      </c>
      <c r="F17" s="36">
        <v>1.2</v>
      </c>
      <c r="G17" s="36">
        <v>0.2</v>
      </c>
      <c r="H17" s="36">
        <v>2.2999999999999998</v>
      </c>
      <c r="I17" s="36">
        <v>10.6</v>
      </c>
      <c r="J17" s="36">
        <v>0.1</v>
      </c>
      <c r="K17" s="36">
        <v>0</v>
      </c>
      <c r="L17" s="36">
        <v>42</v>
      </c>
      <c r="M17" s="36">
        <v>25</v>
      </c>
      <c r="N17" s="36">
        <v>1.7</v>
      </c>
      <c r="O17" s="3"/>
    </row>
    <row r="18" spans="1:15" ht="17.25" customHeight="1" x14ac:dyDescent="0.65">
      <c r="A18" s="109"/>
      <c r="B18" s="10"/>
      <c r="C18" s="10"/>
      <c r="D18" s="10"/>
      <c r="E18" s="10"/>
      <c r="F18" s="10"/>
      <c r="G18" s="10" t="s">
        <v>42</v>
      </c>
      <c r="H18" s="10"/>
      <c r="I18" s="10"/>
      <c r="J18" s="10"/>
      <c r="K18" s="10"/>
      <c r="L18" s="10"/>
      <c r="M18" s="10"/>
      <c r="N18" s="10"/>
      <c r="O18" s="3"/>
    </row>
    <row r="19" spans="1:15" ht="19" x14ac:dyDescent="0.65">
      <c r="A19" s="137">
        <v>80</v>
      </c>
      <c r="B19" s="49" t="s">
        <v>163</v>
      </c>
      <c r="C19" s="36"/>
      <c r="D19" s="36"/>
      <c r="E19" s="36">
        <v>250</v>
      </c>
      <c r="F19" s="36">
        <f>F20+F21+F22+F23+F24+F25</f>
        <v>6.1000000000000005</v>
      </c>
      <c r="G19" s="36">
        <f t="shared" ref="G19:N19" si="1">G20+G21+G22+G23+G24+G25</f>
        <v>3</v>
      </c>
      <c r="H19" s="36">
        <f t="shared" si="1"/>
        <v>75.340000000000018</v>
      </c>
      <c r="I19" s="36">
        <f t="shared" si="1"/>
        <v>205.20000000000002</v>
      </c>
      <c r="J19" s="36">
        <f t="shared" si="1"/>
        <v>0.2</v>
      </c>
      <c r="K19" s="36">
        <f t="shared" si="1"/>
        <v>0.7</v>
      </c>
      <c r="L19" s="36">
        <f t="shared" si="1"/>
        <v>21.200000000000003</v>
      </c>
      <c r="M19" s="36">
        <f t="shared" si="1"/>
        <v>36</v>
      </c>
      <c r="N19" s="36">
        <f t="shared" si="1"/>
        <v>2</v>
      </c>
      <c r="O19" s="3"/>
    </row>
    <row r="20" spans="1:15" ht="17.25" customHeight="1" x14ac:dyDescent="0.65">
      <c r="A20" s="109"/>
      <c r="B20" s="52" t="s">
        <v>93</v>
      </c>
      <c r="C20" s="37">
        <v>7</v>
      </c>
      <c r="D20" s="37">
        <v>7</v>
      </c>
      <c r="E20" s="37"/>
      <c r="F20" s="37">
        <v>3.8</v>
      </c>
      <c r="G20" s="37">
        <v>1</v>
      </c>
      <c r="H20" s="37">
        <v>23.1</v>
      </c>
      <c r="I20" s="37">
        <v>116.8</v>
      </c>
      <c r="J20" s="37">
        <v>0.1</v>
      </c>
      <c r="K20" s="37">
        <v>0</v>
      </c>
      <c r="L20" s="37">
        <v>0</v>
      </c>
      <c r="M20" s="37">
        <v>8.9</v>
      </c>
      <c r="N20" s="37">
        <v>1.1000000000000001</v>
      </c>
      <c r="O20" s="3"/>
    </row>
    <row r="21" spans="1:15" ht="16.5" customHeight="1" x14ac:dyDescent="0.65">
      <c r="A21" s="109"/>
      <c r="B21" s="52" t="s">
        <v>0</v>
      </c>
      <c r="C21" s="37">
        <v>3</v>
      </c>
      <c r="D21" s="37">
        <v>3</v>
      </c>
      <c r="E21" s="37"/>
      <c r="F21" s="37">
        <v>0</v>
      </c>
      <c r="G21" s="37">
        <v>0</v>
      </c>
      <c r="H21" s="37">
        <v>37.04</v>
      </c>
      <c r="I21" s="37">
        <v>0</v>
      </c>
      <c r="J21" s="37">
        <v>0</v>
      </c>
      <c r="K21" s="66">
        <v>0.6</v>
      </c>
      <c r="L21" s="75">
        <v>0</v>
      </c>
      <c r="M21" s="75">
        <v>0.6</v>
      </c>
      <c r="N21" s="75">
        <v>0</v>
      </c>
      <c r="O21" s="3"/>
    </row>
    <row r="22" spans="1:15" ht="16.5" customHeight="1" x14ac:dyDescent="0.65">
      <c r="A22" s="109"/>
      <c r="B22" s="52" t="s">
        <v>45</v>
      </c>
      <c r="C22" s="37">
        <v>100</v>
      </c>
      <c r="D22" s="37">
        <v>75</v>
      </c>
      <c r="E22" s="37"/>
      <c r="F22" s="37">
        <v>1.6</v>
      </c>
      <c r="G22" s="37">
        <v>0.3</v>
      </c>
      <c r="H22" s="37">
        <v>13</v>
      </c>
      <c r="I22" s="37">
        <v>61.6</v>
      </c>
      <c r="J22" s="37">
        <v>0.1</v>
      </c>
      <c r="K22" s="37">
        <v>0.1</v>
      </c>
      <c r="L22" s="37">
        <v>16</v>
      </c>
      <c r="M22" s="37">
        <v>8</v>
      </c>
      <c r="N22" s="37">
        <v>0.7</v>
      </c>
      <c r="O22" s="3"/>
    </row>
    <row r="23" spans="1:15" ht="15.75" customHeight="1" x14ac:dyDescent="0.65">
      <c r="A23" s="109"/>
      <c r="B23" s="52" t="s">
        <v>4</v>
      </c>
      <c r="C23" s="37">
        <v>20</v>
      </c>
      <c r="D23" s="37">
        <v>15</v>
      </c>
      <c r="E23" s="37"/>
      <c r="F23" s="37">
        <v>0.2</v>
      </c>
      <c r="G23" s="37">
        <v>0</v>
      </c>
      <c r="H23" s="37">
        <v>0.9</v>
      </c>
      <c r="I23" s="37">
        <v>4.5</v>
      </c>
      <c r="J23" s="37">
        <v>0</v>
      </c>
      <c r="K23" s="37">
        <v>0</v>
      </c>
      <c r="L23" s="37">
        <v>2.6</v>
      </c>
      <c r="M23" s="37">
        <v>4.4000000000000004</v>
      </c>
      <c r="N23" s="37">
        <v>0.1</v>
      </c>
      <c r="O23" s="3"/>
    </row>
    <row r="24" spans="1:15" ht="14.25" customHeight="1" x14ac:dyDescent="0.65">
      <c r="A24" s="109"/>
      <c r="B24" s="52" t="s">
        <v>5</v>
      </c>
      <c r="C24" s="37">
        <v>20</v>
      </c>
      <c r="D24" s="37">
        <v>15</v>
      </c>
      <c r="E24" s="37"/>
      <c r="F24" s="37">
        <v>0.2</v>
      </c>
      <c r="G24" s="37">
        <v>0</v>
      </c>
      <c r="H24" s="37">
        <v>0.9</v>
      </c>
      <c r="I24" s="37">
        <v>4.5</v>
      </c>
      <c r="J24" s="37">
        <v>0</v>
      </c>
      <c r="K24" s="37">
        <v>0</v>
      </c>
      <c r="L24" s="37">
        <v>2.6</v>
      </c>
      <c r="M24" s="37">
        <v>4.4000000000000004</v>
      </c>
      <c r="N24" s="37">
        <v>0.1</v>
      </c>
      <c r="O24" s="3"/>
    </row>
    <row r="25" spans="1:15" ht="16.5" customHeight="1" x14ac:dyDescent="0.65">
      <c r="A25" s="109"/>
      <c r="B25" s="52" t="s">
        <v>6</v>
      </c>
      <c r="C25" s="37">
        <v>11</v>
      </c>
      <c r="D25" s="37">
        <v>11</v>
      </c>
      <c r="E25" s="37"/>
      <c r="F25" s="37">
        <v>0.3</v>
      </c>
      <c r="G25" s="37">
        <v>1.7</v>
      </c>
      <c r="H25" s="37">
        <v>0.4</v>
      </c>
      <c r="I25" s="37">
        <v>17.8</v>
      </c>
      <c r="J25" s="37">
        <v>0</v>
      </c>
      <c r="K25" s="37">
        <v>0</v>
      </c>
      <c r="L25" s="32">
        <v>0</v>
      </c>
      <c r="M25" s="32">
        <v>9.6999999999999993</v>
      </c>
      <c r="N25" s="32">
        <v>0</v>
      </c>
      <c r="O25" s="3"/>
    </row>
    <row r="26" spans="1:15" ht="19" x14ac:dyDescent="0.65">
      <c r="A26" s="109">
        <v>336</v>
      </c>
      <c r="B26" s="49" t="s">
        <v>193</v>
      </c>
      <c r="C26" s="36"/>
      <c r="D26" s="36"/>
      <c r="E26" s="36">
        <v>250</v>
      </c>
      <c r="F26" s="36">
        <f>F27+F28+F29+F30+F31</f>
        <v>14.899999999999999</v>
      </c>
      <c r="G26" s="36">
        <v>11.7</v>
      </c>
      <c r="H26" s="36">
        <v>17.600000000000001</v>
      </c>
      <c r="I26" s="36">
        <v>262.10000000000002</v>
      </c>
      <c r="J26" s="36">
        <v>0</v>
      </c>
      <c r="K26" s="36">
        <v>0.2</v>
      </c>
      <c r="L26" s="36">
        <v>53.2</v>
      </c>
      <c r="M26" s="36">
        <v>98.4</v>
      </c>
      <c r="N26" s="36">
        <v>3.6</v>
      </c>
      <c r="O26" s="3"/>
    </row>
    <row r="27" spans="1:15" ht="15" customHeight="1" x14ac:dyDescent="0.65">
      <c r="A27" s="109"/>
      <c r="B27" s="126" t="s">
        <v>79</v>
      </c>
      <c r="C27" s="125">
        <v>80</v>
      </c>
      <c r="D27" s="125">
        <v>60</v>
      </c>
      <c r="E27" s="125"/>
      <c r="F27" s="125">
        <v>10.9</v>
      </c>
      <c r="G27" s="125">
        <v>11</v>
      </c>
      <c r="H27" s="125">
        <v>0</v>
      </c>
      <c r="I27" s="125">
        <v>142.80000000000001</v>
      </c>
      <c r="J27" s="125">
        <v>0</v>
      </c>
      <c r="K27" s="125">
        <v>0.1</v>
      </c>
      <c r="L27" s="125">
        <v>1.1000000000000001</v>
      </c>
      <c r="M27" s="125">
        <v>9.6</v>
      </c>
      <c r="N27" s="125">
        <v>1.1000000000000001</v>
      </c>
      <c r="O27" s="3"/>
    </row>
    <row r="28" spans="1:15" ht="15" customHeight="1" x14ac:dyDescent="0.65">
      <c r="A28" s="109"/>
      <c r="B28" s="126" t="s">
        <v>59</v>
      </c>
      <c r="C28" s="125">
        <v>6</v>
      </c>
      <c r="D28" s="125">
        <v>6</v>
      </c>
      <c r="E28" s="125"/>
      <c r="F28" s="125">
        <v>0</v>
      </c>
      <c r="G28" s="125">
        <v>0.3</v>
      </c>
      <c r="H28" s="125">
        <v>0</v>
      </c>
      <c r="I28" s="125">
        <v>27</v>
      </c>
      <c r="J28" s="125">
        <v>0</v>
      </c>
      <c r="K28" s="125">
        <v>0</v>
      </c>
      <c r="L28" s="125">
        <v>0</v>
      </c>
      <c r="M28" s="125">
        <v>0</v>
      </c>
      <c r="N28" s="125">
        <v>0</v>
      </c>
      <c r="O28" s="3"/>
    </row>
    <row r="29" spans="1:15" ht="15" customHeight="1" x14ac:dyDescent="0.65">
      <c r="A29" s="109"/>
      <c r="B29" s="126" t="s">
        <v>4</v>
      </c>
      <c r="C29" s="125">
        <v>20</v>
      </c>
      <c r="D29" s="125">
        <v>15</v>
      </c>
      <c r="E29" s="125"/>
      <c r="F29" s="125">
        <v>0.2</v>
      </c>
      <c r="G29" s="125">
        <v>0</v>
      </c>
      <c r="H29" s="125">
        <v>0.9</v>
      </c>
      <c r="I29" s="125">
        <v>4.5</v>
      </c>
      <c r="J29" s="125">
        <v>0</v>
      </c>
      <c r="K29" s="125">
        <v>0</v>
      </c>
      <c r="L29" s="125">
        <v>2.6</v>
      </c>
      <c r="M29" s="125">
        <v>4.4000000000000004</v>
      </c>
      <c r="N29" s="125">
        <v>0.1</v>
      </c>
      <c r="O29" s="3"/>
    </row>
    <row r="30" spans="1:15" ht="16.5" customHeight="1" x14ac:dyDescent="0.65">
      <c r="A30" s="109"/>
      <c r="B30" s="126" t="s">
        <v>5</v>
      </c>
      <c r="C30" s="125">
        <v>20</v>
      </c>
      <c r="D30" s="125">
        <v>15</v>
      </c>
      <c r="E30" s="125"/>
      <c r="F30" s="125">
        <v>0.2</v>
      </c>
      <c r="G30" s="125">
        <v>0</v>
      </c>
      <c r="H30" s="125">
        <v>0.9</v>
      </c>
      <c r="I30" s="125">
        <v>4.5</v>
      </c>
      <c r="J30" s="125">
        <v>0</v>
      </c>
      <c r="K30" s="125">
        <v>0</v>
      </c>
      <c r="L30" s="125">
        <v>2.6</v>
      </c>
      <c r="M30" s="125">
        <v>4.4000000000000004</v>
      </c>
      <c r="N30" s="125">
        <v>0.1</v>
      </c>
      <c r="O30" s="3"/>
    </row>
    <row r="31" spans="1:15" ht="19" x14ac:dyDescent="0.65">
      <c r="A31" s="109"/>
      <c r="B31" s="52" t="s">
        <v>3</v>
      </c>
      <c r="C31" s="37">
        <v>276</v>
      </c>
      <c r="D31" s="37">
        <v>157</v>
      </c>
      <c r="E31" s="37"/>
      <c r="F31" s="37">
        <v>3.6</v>
      </c>
      <c r="G31" s="37">
        <v>0.4</v>
      </c>
      <c r="H31" s="37">
        <v>15.8</v>
      </c>
      <c r="I31" s="37">
        <v>83.3</v>
      </c>
      <c r="J31" s="37">
        <v>0.1</v>
      </c>
      <c r="K31" s="37">
        <v>0.1</v>
      </c>
      <c r="L31" s="37">
        <v>46.9</v>
      </c>
      <c r="M31" s="37">
        <v>80</v>
      </c>
      <c r="N31" s="37">
        <v>2.2999999999999998</v>
      </c>
      <c r="O31" s="3"/>
    </row>
    <row r="32" spans="1:15" ht="19" x14ac:dyDescent="0.65">
      <c r="A32" s="109">
        <v>376</v>
      </c>
      <c r="B32" s="49" t="s">
        <v>112</v>
      </c>
      <c r="C32" s="49"/>
      <c r="D32" s="36"/>
      <c r="E32" s="36">
        <v>200</v>
      </c>
      <c r="F32" s="36">
        <v>27.9</v>
      </c>
      <c r="G32" s="36">
        <v>0</v>
      </c>
      <c r="H32" s="36">
        <v>2.9</v>
      </c>
      <c r="I32" s="36">
        <v>25.8</v>
      </c>
      <c r="J32" s="36">
        <v>51.9</v>
      </c>
      <c r="K32" s="73">
        <v>0.2</v>
      </c>
      <c r="L32" s="76">
        <v>0.2</v>
      </c>
      <c r="M32" s="76">
        <v>7.2</v>
      </c>
      <c r="N32" s="76">
        <v>0.2</v>
      </c>
      <c r="O32" s="3"/>
    </row>
    <row r="33" spans="1:15" ht="18" customHeight="1" x14ac:dyDescent="0.65">
      <c r="A33" s="109">
        <v>1</v>
      </c>
      <c r="B33" s="49" t="s">
        <v>82</v>
      </c>
      <c r="C33" s="36">
        <v>50</v>
      </c>
      <c r="D33" s="36">
        <v>50</v>
      </c>
      <c r="E33" s="36">
        <v>50</v>
      </c>
      <c r="F33" s="36">
        <v>3.8</v>
      </c>
      <c r="G33" s="36">
        <v>0.4</v>
      </c>
      <c r="H33" s="36">
        <v>24.6</v>
      </c>
      <c r="I33" s="36">
        <v>117.5</v>
      </c>
      <c r="J33" s="36">
        <v>0.1</v>
      </c>
      <c r="K33" s="36">
        <v>0</v>
      </c>
      <c r="L33" s="36">
        <v>0.6</v>
      </c>
      <c r="M33" s="36">
        <v>10</v>
      </c>
      <c r="N33" s="36">
        <v>0.6</v>
      </c>
      <c r="O33" s="3"/>
    </row>
    <row r="34" spans="1:15" ht="15" customHeight="1" x14ac:dyDescent="0.65">
      <c r="A34" s="137"/>
      <c r="B34" s="139" t="s">
        <v>11</v>
      </c>
      <c r="C34" s="113"/>
      <c r="D34" s="113"/>
      <c r="E34" s="113"/>
      <c r="F34" s="142">
        <f>F19+F26+F32+F33</f>
        <v>52.699999999999996</v>
      </c>
      <c r="G34" s="142">
        <f t="shared" ref="G34:N34" si="2">G19+G26+G32+G33</f>
        <v>15.1</v>
      </c>
      <c r="H34" s="142">
        <f t="shared" si="2"/>
        <v>120.44000000000003</v>
      </c>
      <c r="I34" s="142">
        <f t="shared" si="2"/>
        <v>610.60000000000014</v>
      </c>
      <c r="J34" s="142">
        <f t="shared" si="2"/>
        <v>52.2</v>
      </c>
      <c r="K34" s="142">
        <f t="shared" si="2"/>
        <v>1.0999999999999999</v>
      </c>
      <c r="L34" s="142">
        <f t="shared" si="2"/>
        <v>75.2</v>
      </c>
      <c r="M34" s="142">
        <f t="shared" si="2"/>
        <v>151.6</v>
      </c>
      <c r="N34" s="142">
        <f t="shared" si="2"/>
        <v>6.3999999999999995</v>
      </c>
      <c r="O34" s="3"/>
    </row>
    <row r="35" spans="1:15" ht="19" x14ac:dyDescent="0.65">
      <c r="A35" s="109"/>
      <c r="B35" s="122"/>
      <c r="C35" s="122"/>
      <c r="D35" s="122"/>
      <c r="E35" s="122"/>
      <c r="F35" s="122" t="s">
        <v>12</v>
      </c>
      <c r="G35" s="122"/>
      <c r="H35" s="122"/>
      <c r="I35" s="122"/>
      <c r="J35" s="122"/>
      <c r="K35" s="122"/>
      <c r="L35" s="122"/>
      <c r="M35" s="122"/>
      <c r="N35" s="122"/>
      <c r="O35" s="3"/>
    </row>
    <row r="36" spans="1:15" ht="19" x14ac:dyDescent="0.65">
      <c r="A36" s="137">
        <v>235</v>
      </c>
      <c r="B36" s="49" t="s">
        <v>165</v>
      </c>
      <c r="C36" s="36"/>
      <c r="D36" s="36"/>
      <c r="E36" s="36">
        <v>150</v>
      </c>
      <c r="F36" s="36">
        <f>F37+F38+F39+F40+F41+F42</f>
        <v>19.100000000000001</v>
      </c>
      <c r="G36" s="36">
        <f t="shared" ref="G36:N36" si="3">G37+G38+G39+G40+G41+G42</f>
        <v>11.5</v>
      </c>
      <c r="H36" s="36">
        <f t="shared" si="3"/>
        <v>257.14</v>
      </c>
      <c r="I36" s="36">
        <f t="shared" si="3"/>
        <v>0</v>
      </c>
      <c r="J36" s="36">
        <f t="shared" si="3"/>
        <v>0.9</v>
      </c>
      <c r="K36" s="36">
        <f t="shared" si="3"/>
        <v>172.7</v>
      </c>
      <c r="L36" s="36">
        <f t="shared" si="3"/>
        <v>0.5</v>
      </c>
      <c r="M36" s="36">
        <f t="shared" si="3"/>
        <v>172.7</v>
      </c>
      <c r="N36" s="36">
        <f t="shared" si="3"/>
        <v>0.70000000000000007</v>
      </c>
      <c r="O36" s="3"/>
    </row>
    <row r="37" spans="1:15" ht="18" customHeight="1" x14ac:dyDescent="0.65">
      <c r="A37" s="109"/>
      <c r="B37" s="52" t="s">
        <v>13</v>
      </c>
      <c r="C37" s="37">
        <v>50</v>
      </c>
      <c r="D37" s="37">
        <v>50</v>
      </c>
      <c r="E37" s="37"/>
      <c r="F37" s="37">
        <v>18</v>
      </c>
      <c r="G37" s="37">
        <v>3</v>
      </c>
      <c r="H37" s="37">
        <v>169</v>
      </c>
      <c r="I37" s="37">
        <v>0</v>
      </c>
      <c r="J37" s="37">
        <v>0.9</v>
      </c>
      <c r="K37" s="66">
        <v>164</v>
      </c>
      <c r="L37" s="75">
        <v>0.5</v>
      </c>
      <c r="M37" s="75">
        <v>164</v>
      </c>
      <c r="N37" s="75">
        <v>0.4</v>
      </c>
      <c r="O37" s="3"/>
    </row>
    <row r="38" spans="1:15" ht="15" customHeight="1" x14ac:dyDescent="0.65">
      <c r="A38" s="109"/>
      <c r="B38" s="52" t="s">
        <v>62</v>
      </c>
      <c r="C38" s="37">
        <v>10</v>
      </c>
      <c r="D38" s="37">
        <v>10</v>
      </c>
      <c r="E38" s="37"/>
      <c r="F38" s="37">
        <v>0.5</v>
      </c>
      <c r="G38" s="37">
        <v>3.3</v>
      </c>
      <c r="H38" s="37">
        <v>16.7</v>
      </c>
      <c r="I38" s="37">
        <v>0</v>
      </c>
      <c r="J38" s="37">
        <v>0</v>
      </c>
      <c r="K38" s="66">
        <v>1.3</v>
      </c>
      <c r="L38" s="75">
        <v>0</v>
      </c>
      <c r="M38" s="75">
        <v>1.3</v>
      </c>
      <c r="N38" s="75">
        <v>0.2</v>
      </c>
      <c r="O38" s="3"/>
    </row>
    <row r="39" spans="1:15" ht="15" customHeight="1" x14ac:dyDescent="0.65">
      <c r="A39" s="109"/>
      <c r="B39" s="52" t="s">
        <v>10</v>
      </c>
      <c r="C39" s="37">
        <v>5</v>
      </c>
      <c r="D39" s="37">
        <v>5</v>
      </c>
      <c r="E39" s="37"/>
      <c r="F39" s="37">
        <v>0</v>
      </c>
      <c r="G39" s="37">
        <v>5</v>
      </c>
      <c r="H39" s="37">
        <v>20</v>
      </c>
      <c r="I39" s="37">
        <v>0</v>
      </c>
      <c r="J39" s="37">
        <v>0</v>
      </c>
      <c r="K39" s="66">
        <v>0.2</v>
      </c>
      <c r="L39" s="75">
        <v>0</v>
      </c>
      <c r="M39" s="75">
        <v>0.2</v>
      </c>
      <c r="N39" s="75">
        <v>0</v>
      </c>
      <c r="O39" s="3"/>
    </row>
    <row r="40" spans="1:15" ht="14.25" customHeight="1" x14ac:dyDescent="0.65">
      <c r="A40" s="109"/>
      <c r="B40" s="52" t="s">
        <v>1</v>
      </c>
      <c r="C40" s="74">
        <v>0.5</v>
      </c>
      <c r="D40" s="37">
        <v>20</v>
      </c>
      <c r="E40" s="37"/>
      <c r="F40" s="37">
        <v>0.5</v>
      </c>
      <c r="G40" s="37">
        <v>0</v>
      </c>
      <c r="H40" s="37">
        <v>6.3</v>
      </c>
      <c r="I40" s="37">
        <v>0</v>
      </c>
      <c r="J40" s="37">
        <v>0</v>
      </c>
      <c r="K40" s="66">
        <v>2.2000000000000002</v>
      </c>
      <c r="L40" s="75">
        <v>0</v>
      </c>
      <c r="M40" s="75">
        <v>2.2000000000000002</v>
      </c>
      <c r="N40" s="75">
        <v>0.1</v>
      </c>
      <c r="O40" s="3"/>
    </row>
    <row r="41" spans="1:15" ht="15.75" customHeight="1" x14ac:dyDescent="0.65">
      <c r="A41" s="109"/>
      <c r="B41" s="52" t="s">
        <v>0</v>
      </c>
      <c r="C41" s="37">
        <v>5</v>
      </c>
      <c r="D41" s="37">
        <v>5</v>
      </c>
      <c r="E41" s="37"/>
      <c r="F41" s="37">
        <v>0</v>
      </c>
      <c r="G41" s="37">
        <v>0</v>
      </c>
      <c r="H41" s="37">
        <v>37.04</v>
      </c>
      <c r="I41" s="37">
        <v>0</v>
      </c>
      <c r="J41" s="37">
        <v>0</v>
      </c>
      <c r="K41" s="66">
        <v>0.6</v>
      </c>
      <c r="L41" s="75">
        <v>0</v>
      </c>
      <c r="M41" s="75">
        <v>0.6</v>
      </c>
      <c r="N41" s="75">
        <v>0</v>
      </c>
      <c r="O41" s="3"/>
    </row>
    <row r="42" spans="1:15" ht="15.75" customHeight="1" x14ac:dyDescent="0.65">
      <c r="A42" s="109"/>
      <c r="B42" s="52" t="s">
        <v>6</v>
      </c>
      <c r="C42" s="37">
        <v>5</v>
      </c>
      <c r="D42" s="37">
        <v>5</v>
      </c>
      <c r="E42" s="37"/>
      <c r="F42" s="37">
        <v>0.1</v>
      </c>
      <c r="G42" s="37">
        <v>0.2</v>
      </c>
      <c r="H42" s="37">
        <v>8.1</v>
      </c>
      <c r="I42" s="37">
        <v>0</v>
      </c>
      <c r="J42" s="37">
        <v>0</v>
      </c>
      <c r="K42" s="66">
        <v>4.4000000000000004</v>
      </c>
      <c r="L42" s="75">
        <v>0</v>
      </c>
      <c r="M42" s="75">
        <v>4.4000000000000004</v>
      </c>
      <c r="N42" s="75">
        <v>0</v>
      </c>
      <c r="O42" s="3"/>
    </row>
    <row r="43" spans="1:15" ht="18" customHeight="1" x14ac:dyDescent="0.65">
      <c r="A43" s="137">
        <v>351</v>
      </c>
      <c r="B43" s="49" t="s">
        <v>162</v>
      </c>
      <c r="C43" s="36"/>
      <c r="D43" s="36"/>
      <c r="E43" s="36">
        <v>50</v>
      </c>
      <c r="F43" s="36">
        <f>F44+F45+F46+F47</f>
        <v>2</v>
      </c>
      <c r="G43" s="36">
        <f t="shared" ref="G43:N43" si="4">G44+G45+G46+G47</f>
        <v>10.9</v>
      </c>
      <c r="H43" s="36">
        <f t="shared" si="4"/>
        <v>100.74</v>
      </c>
      <c r="I43" s="36">
        <f t="shared" si="4"/>
        <v>0</v>
      </c>
      <c r="J43" s="36">
        <f t="shared" si="4"/>
        <v>0.1</v>
      </c>
      <c r="K43" s="36">
        <f t="shared" si="4"/>
        <v>61.7</v>
      </c>
      <c r="L43" s="36">
        <f t="shared" si="4"/>
        <v>0.7</v>
      </c>
      <c r="M43" s="36">
        <f t="shared" si="4"/>
        <v>61.7</v>
      </c>
      <c r="N43" s="36">
        <f t="shared" si="4"/>
        <v>0.2</v>
      </c>
      <c r="O43" s="3"/>
    </row>
    <row r="44" spans="1:15" ht="15.75" customHeight="1" x14ac:dyDescent="0.65">
      <c r="A44" s="109"/>
      <c r="B44" s="52" t="s">
        <v>14</v>
      </c>
      <c r="C44" s="37">
        <v>50</v>
      </c>
      <c r="D44" s="37">
        <v>50</v>
      </c>
      <c r="E44" s="37"/>
      <c r="F44" s="37">
        <v>1.5</v>
      </c>
      <c r="G44" s="37">
        <v>2.4</v>
      </c>
      <c r="H44" s="37">
        <v>27</v>
      </c>
      <c r="I44" s="37">
        <v>0</v>
      </c>
      <c r="J44" s="37">
        <v>0.1</v>
      </c>
      <c r="K44" s="66">
        <v>60</v>
      </c>
      <c r="L44" s="75">
        <v>0.7</v>
      </c>
      <c r="M44" s="75">
        <v>60</v>
      </c>
      <c r="N44" s="75">
        <v>0.1</v>
      </c>
      <c r="O44" s="3"/>
    </row>
    <row r="45" spans="1:15" ht="17.25" customHeight="1" x14ac:dyDescent="0.65">
      <c r="A45" s="109"/>
      <c r="B45" s="52" t="s">
        <v>0</v>
      </c>
      <c r="C45" s="37">
        <v>5</v>
      </c>
      <c r="D45" s="37">
        <v>5</v>
      </c>
      <c r="E45" s="37"/>
      <c r="F45" s="37">
        <v>0</v>
      </c>
      <c r="G45" s="37">
        <v>0</v>
      </c>
      <c r="H45" s="37">
        <v>37.04</v>
      </c>
      <c r="I45" s="37">
        <v>0</v>
      </c>
      <c r="J45" s="37">
        <v>0</v>
      </c>
      <c r="K45" s="66">
        <v>0.6</v>
      </c>
      <c r="L45" s="75">
        <v>0</v>
      </c>
      <c r="M45" s="75">
        <v>0.6</v>
      </c>
      <c r="N45" s="75">
        <v>0</v>
      </c>
      <c r="O45" s="3"/>
    </row>
    <row r="46" spans="1:15" ht="15.75" customHeight="1" x14ac:dyDescent="0.65">
      <c r="A46" s="109"/>
      <c r="B46" s="52" t="s">
        <v>10</v>
      </c>
      <c r="C46" s="37">
        <v>5</v>
      </c>
      <c r="D46" s="37">
        <v>5</v>
      </c>
      <c r="E46" s="37"/>
      <c r="F46" s="37">
        <v>0</v>
      </c>
      <c r="G46" s="37">
        <v>5</v>
      </c>
      <c r="H46" s="37">
        <v>20</v>
      </c>
      <c r="I46" s="37">
        <v>0</v>
      </c>
      <c r="J46" s="37">
        <v>0</v>
      </c>
      <c r="K46" s="66">
        <v>0.2</v>
      </c>
      <c r="L46" s="75">
        <v>0</v>
      </c>
      <c r="M46" s="75">
        <v>0.2</v>
      </c>
      <c r="N46" s="75">
        <v>0</v>
      </c>
      <c r="O46" s="3"/>
    </row>
    <row r="47" spans="1:15" ht="15" customHeight="1" x14ac:dyDescent="0.65">
      <c r="A47" s="109"/>
      <c r="B47" s="52" t="s">
        <v>7</v>
      </c>
      <c r="C47" s="37">
        <v>5</v>
      </c>
      <c r="D47" s="37">
        <v>5</v>
      </c>
      <c r="E47" s="37"/>
      <c r="F47" s="37">
        <v>0.5</v>
      </c>
      <c r="G47" s="37">
        <v>3.5</v>
      </c>
      <c r="H47" s="37">
        <v>16.7</v>
      </c>
      <c r="I47" s="37">
        <v>0</v>
      </c>
      <c r="J47" s="37">
        <v>0</v>
      </c>
      <c r="K47" s="66">
        <v>0.9</v>
      </c>
      <c r="L47" s="75">
        <v>0</v>
      </c>
      <c r="M47" s="75">
        <v>0.9</v>
      </c>
      <c r="N47" s="75">
        <v>0.1</v>
      </c>
      <c r="O47" s="3"/>
    </row>
    <row r="48" spans="1:15" ht="17.25" customHeight="1" x14ac:dyDescent="0.65">
      <c r="A48" s="109">
        <v>392</v>
      </c>
      <c r="B48" s="49" t="s">
        <v>72</v>
      </c>
      <c r="C48" s="36"/>
      <c r="D48" s="36"/>
      <c r="E48" s="36">
        <v>200</v>
      </c>
      <c r="F48" s="36">
        <v>27.7</v>
      </c>
      <c r="G48" s="36">
        <v>0</v>
      </c>
      <c r="H48" s="36">
        <v>0</v>
      </c>
      <c r="I48" s="36">
        <v>13</v>
      </c>
      <c r="J48" s="36">
        <v>51.9</v>
      </c>
      <c r="K48" s="36">
        <v>0.1</v>
      </c>
      <c r="L48" s="36">
        <v>0</v>
      </c>
      <c r="M48" s="36">
        <v>40.200000000000003</v>
      </c>
      <c r="N48" s="36">
        <v>0.1</v>
      </c>
      <c r="O48" s="3"/>
    </row>
    <row r="49" spans="1:15" ht="18" customHeight="1" x14ac:dyDescent="0.65">
      <c r="A49" s="137"/>
      <c r="B49" s="49" t="s">
        <v>15</v>
      </c>
      <c r="C49" s="36">
        <v>50</v>
      </c>
      <c r="D49" s="36">
        <v>50</v>
      </c>
      <c r="E49" s="36">
        <v>50</v>
      </c>
      <c r="F49" s="36">
        <v>3.8</v>
      </c>
      <c r="G49" s="36">
        <v>24.6</v>
      </c>
      <c r="H49" s="36">
        <v>117.5</v>
      </c>
      <c r="I49" s="36">
        <v>0.1</v>
      </c>
      <c r="J49" s="36">
        <v>0</v>
      </c>
      <c r="K49" s="36">
        <v>10</v>
      </c>
      <c r="L49" s="65"/>
      <c r="M49" s="65"/>
      <c r="N49" s="65"/>
      <c r="O49" s="3"/>
    </row>
    <row r="50" spans="1:15" ht="16.5" customHeight="1" x14ac:dyDescent="0.65">
      <c r="A50" s="137"/>
      <c r="B50" s="49" t="s">
        <v>83</v>
      </c>
      <c r="C50" s="36">
        <v>6</v>
      </c>
      <c r="D50" s="36">
        <v>6</v>
      </c>
      <c r="E50" s="36">
        <v>6</v>
      </c>
      <c r="F50" s="36">
        <v>0</v>
      </c>
      <c r="G50" s="36">
        <v>0</v>
      </c>
      <c r="H50" s="36">
        <v>0</v>
      </c>
      <c r="I50" s="36">
        <v>0</v>
      </c>
      <c r="J50" s="36">
        <v>0</v>
      </c>
      <c r="K50" s="36">
        <v>0</v>
      </c>
      <c r="L50" s="36">
        <v>0</v>
      </c>
      <c r="M50" s="36">
        <v>0.2</v>
      </c>
      <c r="N50" s="36">
        <v>0</v>
      </c>
      <c r="O50" s="3"/>
    </row>
    <row r="51" spans="1:15" ht="17.25" customHeight="1" x14ac:dyDescent="0.65">
      <c r="A51" s="137"/>
      <c r="B51" s="130" t="s">
        <v>11</v>
      </c>
      <c r="C51" s="113"/>
      <c r="D51" s="113"/>
      <c r="E51" s="113"/>
      <c r="F51" s="113">
        <f t="shared" ref="F51:N51" si="5">F36+F43+F48+F49+F50</f>
        <v>52.599999999999994</v>
      </c>
      <c r="G51" s="113">
        <f t="shared" si="5"/>
        <v>47</v>
      </c>
      <c r="H51" s="113">
        <f t="shared" si="5"/>
        <v>475.38</v>
      </c>
      <c r="I51" s="113">
        <f t="shared" si="5"/>
        <v>13.1</v>
      </c>
      <c r="J51" s="113">
        <f t="shared" si="5"/>
        <v>52.9</v>
      </c>
      <c r="K51" s="113">
        <f t="shared" si="5"/>
        <v>244.49999999999997</v>
      </c>
      <c r="L51" s="113">
        <f t="shared" si="5"/>
        <v>1.2</v>
      </c>
      <c r="M51" s="113">
        <f t="shared" si="5"/>
        <v>274.79999999999995</v>
      </c>
      <c r="N51" s="113">
        <f t="shared" si="5"/>
        <v>1.0000000000000002</v>
      </c>
      <c r="O51" s="3"/>
    </row>
    <row r="52" spans="1:15" ht="18" customHeight="1" x14ac:dyDescent="0.65">
      <c r="A52" s="137"/>
      <c r="B52" s="140" t="s">
        <v>117</v>
      </c>
      <c r="C52" s="141"/>
      <c r="D52" s="141"/>
      <c r="E52" s="141"/>
      <c r="F52" s="141">
        <f>F15+F34+F51+F17</f>
        <v>144.69999999999999</v>
      </c>
      <c r="G52" s="141">
        <f t="shared" ref="G52:N52" si="6">G15+G34+G51+G17</f>
        <v>79.2</v>
      </c>
      <c r="H52" s="141">
        <f t="shared" si="6"/>
        <v>649.12</v>
      </c>
      <c r="I52" s="141">
        <f t="shared" si="6"/>
        <v>1045.24</v>
      </c>
      <c r="J52" s="141">
        <f t="shared" si="6"/>
        <v>157.30000000000001</v>
      </c>
      <c r="K52" s="141">
        <f t="shared" si="6"/>
        <v>245.89999999999998</v>
      </c>
      <c r="L52" s="141">
        <f t="shared" si="6"/>
        <v>120.4</v>
      </c>
      <c r="M52" s="141">
        <f t="shared" si="6"/>
        <v>687.4</v>
      </c>
      <c r="N52" s="141">
        <f t="shared" si="6"/>
        <v>10.299999999999999</v>
      </c>
      <c r="O52" s="3"/>
    </row>
    <row r="53" spans="1:15" ht="19" x14ac:dyDescent="0.6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3"/>
      <c r="N53" s="3"/>
      <c r="O53" s="3"/>
    </row>
    <row r="54" spans="1:15" ht="19" x14ac:dyDescent="0.6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3"/>
      <c r="N54" s="3"/>
      <c r="O54" s="3"/>
    </row>
    <row r="55" spans="1:15" ht="19" x14ac:dyDescent="0.6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3"/>
      <c r="N55" s="3"/>
      <c r="O55" s="3"/>
    </row>
    <row r="56" spans="1:15" ht="19" x14ac:dyDescent="0.6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3"/>
      <c r="N56" s="3"/>
      <c r="O56" s="3"/>
    </row>
    <row r="57" spans="1:15" ht="19" x14ac:dyDescent="0.6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3"/>
      <c r="N57" s="3"/>
      <c r="O57" s="3"/>
    </row>
    <row r="58" spans="1:15" ht="19" x14ac:dyDescent="0.6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3"/>
      <c r="N58" s="3"/>
      <c r="O58" s="3"/>
    </row>
    <row r="59" spans="1:15" ht="19" x14ac:dyDescent="0.6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3"/>
      <c r="N59" s="3"/>
      <c r="O59" s="3"/>
    </row>
    <row r="60" spans="1:15" ht="19" x14ac:dyDescent="0.6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3"/>
      <c r="N60" s="3"/>
      <c r="O60" s="3"/>
    </row>
    <row r="61" spans="1:15" ht="19" x14ac:dyDescent="0.6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3"/>
      <c r="N61" s="3"/>
      <c r="O61" s="3"/>
    </row>
    <row r="62" spans="1:15" ht="19" x14ac:dyDescent="0.6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3"/>
      <c r="N62" s="3"/>
      <c r="O62" s="3"/>
    </row>
    <row r="63" spans="1:15" ht="19" x14ac:dyDescent="0.6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3"/>
      <c r="N63" s="3"/>
      <c r="O63" s="3"/>
    </row>
    <row r="64" spans="1:15" ht="19" x14ac:dyDescent="0.6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3"/>
      <c r="N64" s="3"/>
      <c r="O64" s="3"/>
    </row>
    <row r="65" spans="1:15" ht="19" x14ac:dyDescent="0.6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3"/>
      <c r="N65" s="3"/>
      <c r="O65" s="3"/>
    </row>
    <row r="66" spans="1:15" ht="19" x14ac:dyDescent="0.6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3"/>
      <c r="N66" s="3"/>
      <c r="O66" s="3"/>
    </row>
    <row r="67" spans="1:15" ht="19" x14ac:dyDescent="0.6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3"/>
      <c r="N67" s="3"/>
      <c r="O67" s="3"/>
    </row>
    <row r="68" spans="1:15" ht="19" x14ac:dyDescent="0.6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3"/>
      <c r="N68" s="3"/>
      <c r="O68" s="3"/>
    </row>
    <row r="69" spans="1:15" ht="19" x14ac:dyDescent="0.6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</row>
    <row r="70" spans="1:15" ht="19" x14ac:dyDescent="0.6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</row>
    <row r="71" spans="1:15" ht="19" x14ac:dyDescent="0.6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</row>
    <row r="72" spans="1:15" ht="19" x14ac:dyDescent="0.6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</row>
    <row r="73" spans="1:15" ht="19" x14ac:dyDescent="0.6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</row>
    <row r="74" spans="1:15" ht="19" x14ac:dyDescent="0.6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</row>
    <row r="75" spans="1:15" ht="19" x14ac:dyDescent="0.6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</row>
    <row r="76" spans="1:15" ht="19" x14ac:dyDescent="0.6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</row>
    <row r="77" spans="1:15" ht="19" x14ac:dyDescent="0.6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</row>
    <row r="78" spans="1:15" ht="19" x14ac:dyDescent="0.6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</row>
    <row r="79" spans="1:15" ht="19" x14ac:dyDescent="0.6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</row>
    <row r="80" spans="1:15" ht="19" x14ac:dyDescent="0.6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</row>
    <row r="81" spans="1:15" ht="19" x14ac:dyDescent="0.6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</row>
    <row r="82" spans="1:15" ht="19" x14ac:dyDescent="0.6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</row>
    <row r="83" spans="1:15" ht="19" x14ac:dyDescent="0.6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</row>
  </sheetData>
  <phoneticPr fontId="18" type="noConversion"/>
  <pageMargins left="0.70866141732283472" right="0.17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workbookViewId="0">
      <selection activeCell="N24" sqref="N24"/>
    </sheetView>
  </sheetViews>
  <sheetFormatPr defaultRowHeight="14.5" x14ac:dyDescent="0.35"/>
  <cols>
    <col min="1" max="1" width="6.54296875" customWidth="1"/>
    <col min="2" max="2" width="26.7265625" customWidth="1"/>
    <col min="3" max="4" width="6.81640625" customWidth="1"/>
    <col min="5" max="5" width="7.453125" customWidth="1"/>
    <col min="6" max="6" width="7.1796875" customWidth="1"/>
    <col min="7" max="7" width="7" customWidth="1"/>
    <col min="8" max="8" width="9.7265625" customWidth="1"/>
    <col min="10" max="11" width="7.26953125" customWidth="1"/>
    <col min="12" max="13" width="7.453125" customWidth="1"/>
    <col min="14" max="14" width="7.7265625" customWidth="1"/>
  </cols>
  <sheetData>
    <row r="1" spans="1:14" x14ac:dyDescent="0.35">
      <c r="A1" s="10"/>
      <c r="B1" s="10" t="s">
        <v>167</v>
      </c>
      <c r="C1" s="10"/>
      <c r="D1" s="10"/>
      <c r="E1" s="10"/>
      <c r="F1" s="10"/>
      <c r="G1" s="10"/>
      <c r="H1" s="10"/>
      <c r="I1" s="10" t="s">
        <v>90</v>
      </c>
      <c r="J1" s="10"/>
      <c r="K1" s="10"/>
      <c r="L1" s="10"/>
      <c r="M1" s="10"/>
      <c r="N1" s="10"/>
    </row>
    <row r="2" spans="1:14" x14ac:dyDescent="0.35">
      <c r="A2" s="77"/>
      <c r="B2" s="77"/>
      <c r="C2" s="77"/>
      <c r="D2" s="77"/>
      <c r="E2" s="77"/>
      <c r="F2" s="78"/>
      <c r="G2" s="79"/>
      <c r="H2" s="80"/>
      <c r="I2" s="77" t="s">
        <v>17</v>
      </c>
      <c r="J2" s="79"/>
      <c r="K2" s="79"/>
      <c r="L2" s="79"/>
      <c r="M2" s="78"/>
      <c r="N2" s="80"/>
    </row>
    <row r="3" spans="1:14" x14ac:dyDescent="0.35">
      <c r="A3" s="24"/>
      <c r="B3" s="24" t="s">
        <v>18</v>
      </c>
      <c r="C3" s="24"/>
      <c r="D3" s="24"/>
      <c r="E3" s="24" t="s">
        <v>104</v>
      </c>
      <c r="F3" s="81" t="s">
        <v>106</v>
      </c>
      <c r="G3" s="82"/>
      <c r="H3" s="83"/>
      <c r="I3" s="24" t="s">
        <v>20</v>
      </c>
      <c r="J3" s="84"/>
      <c r="K3" s="84"/>
      <c r="L3" s="84"/>
      <c r="M3" s="86" t="s">
        <v>107</v>
      </c>
      <c r="N3" s="87"/>
    </row>
    <row r="4" spans="1:14" x14ac:dyDescent="0.35">
      <c r="A4" s="24" t="s">
        <v>19</v>
      </c>
      <c r="B4" s="24" t="s">
        <v>21</v>
      </c>
      <c r="C4" s="24" t="s">
        <v>102</v>
      </c>
      <c r="D4" s="24" t="s">
        <v>103</v>
      </c>
      <c r="E4" s="24" t="s">
        <v>105</v>
      </c>
      <c r="F4" s="77" t="s">
        <v>22</v>
      </c>
      <c r="G4" s="77" t="s">
        <v>23</v>
      </c>
      <c r="H4" s="77" t="s">
        <v>24</v>
      </c>
      <c r="I4" s="24" t="s">
        <v>25</v>
      </c>
      <c r="J4" s="84" t="s">
        <v>119</v>
      </c>
      <c r="K4" s="84"/>
      <c r="L4" s="84"/>
      <c r="M4" s="81" t="s">
        <v>108</v>
      </c>
      <c r="N4" s="88"/>
    </row>
    <row r="5" spans="1:14" x14ac:dyDescent="0.35">
      <c r="A5" s="26" t="s">
        <v>101</v>
      </c>
      <c r="B5" s="26" t="s">
        <v>26</v>
      </c>
      <c r="C5" s="26" t="s">
        <v>32</v>
      </c>
      <c r="D5" s="26" t="s">
        <v>32</v>
      </c>
      <c r="E5" s="26" t="s">
        <v>32</v>
      </c>
      <c r="F5" s="26" t="s">
        <v>32</v>
      </c>
      <c r="G5" s="26" t="s">
        <v>32</v>
      </c>
      <c r="H5" s="26" t="s">
        <v>32</v>
      </c>
      <c r="I5" s="26" t="s">
        <v>33</v>
      </c>
      <c r="J5" s="85" t="s">
        <v>27</v>
      </c>
      <c r="K5" s="85" t="s">
        <v>28</v>
      </c>
      <c r="L5" s="85" t="s">
        <v>29</v>
      </c>
      <c r="M5" s="85" t="s">
        <v>30</v>
      </c>
      <c r="N5" s="85" t="s">
        <v>31</v>
      </c>
    </row>
    <row r="6" spans="1:14" x14ac:dyDescent="0.35">
      <c r="A6" s="77">
        <v>1</v>
      </c>
      <c r="B6" s="77">
        <v>2</v>
      </c>
      <c r="C6" s="77">
        <v>3</v>
      </c>
      <c r="D6" s="77">
        <v>4</v>
      </c>
      <c r="E6" s="77">
        <v>5</v>
      </c>
      <c r="F6" s="77">
        <v>6</v>
      </c>
      <c r="G6" s="77">
        <v>7</v>
      </c>
      <c r="H6" s="77">
        <v>8</v>
      </c>
      <c r="I6" s="77">
        <v>9</v>
      </c>
      <c r="J6" s="77">
        <v>10</v>
      </c>
      <c r="K6" s="77">
        <v>11</v>
      </c>
      <c r="L6" s="77">
        <v>12</v>
      </c>
      <c r="M6" s="77">
        <v>13</v>
      </c>
      <c r="N6" s="77">
        <v>14</v>
      </c>
    </row>
    <row r="7" spans="1:14" x14ac:dyDescent="0.35">
      <c r="A7" s="41"/>
      <c r="B7" s="143"/>
      <c r="C7" s="143"/>
      <c r="D7" s="143"/>
      <c r="E7" s="143"/>
      <c r="F7" s="143"/>
      <c r="G7" s="143" t="s">
        <v>34</v>
      </c>
      <c r="H7" s="143"/>
      <c r="I7" s="143"/>
      <c r="J7" s="143"/>
      <c r="K7" s="143"/>
      <c r="L7" s="143"/>
      <c r="M7" s="143"/>
      <c r="N7" s="143"/>
    </row>
    <row r="8" spans="1:14" x14ac:dyDescent="0.35">
      <c r="A8" s="32">
        <v>168</v>
      </c>
      <c r="B8" s="65" t="s">
        <v>124</v>
      </c>
      <c r="C8" s="65"/>
      <c r="D8" s="65"/>
      <c r="E8" s="65">
        <v>200</v>
      </c>
      <c r="F8" s="65">
        <f>F9+F10+F11+F12</f>
        <v>32.799999999999997</v>
      </c>
      <c r="G8" s="65">
        <f t="shared" ref="G8:N8" si="0">G9+G10+G11+G12</f>
        <v>30.1</v>
      </c>
      <c r="H8" s="65">
        <f t="shared" si="0"/>
        <v>32.900000000000006</v>
      </c>
      <c r="I8" s="65">
        <f t="shared" si="0"/>
        <v>227.84</v>
      </c>
      <c r="J8" s="65">
        <f t="shared" si="0"/>
        <v>0.1</v>
      </c>
      <c r="K8" s="65">
        <f t="shared" si="0"/>
        <v>0.2</v>
      </c>
      <c r="L8" s="65">
        <f t="shared" si="0"/>
        <v>1.3</v>
      </c>
      <c r="M8" s="65">
        <f t="shared" si="0"/>
        <v>129.69999999999999</v>
      </c>
      <c r="N8" s="65">
        <f t="shared" si="0"/>
        <v>1.2000000000000002</v>
      </c>
    </row>
    <row r="9" spans="1:14" x14ac:dyDescent="0.35">
      <c r="A9" s="35"/>
      <c r="B9" s="52" t="s">
        <v>65</v>
      </c>
      <c r="C9" s="37">
        <v>30</v>
      </c>
      <c r="D9" s="37">
        <v>30</v>
      </c>
      <c r="E9" s="37"/>
      <c r="F9" s="37">
        <v>3.8</v>
      </c>
      <c r="G9" s="37">
        <v>1</v>
      </c>
      <c r="H9" s="37">
        <v>23.1</v>
      </c>
      <c r="I9" s="37">
        <v>116.8</v>
      </c>
      <c r="J9" s="37">
        <v>0.1</v>
      </c>
      <c r="K9" s="37">
        <v>0</v>
      </c>
      <c r="L9" s="37">
        <v>0</v>
      </c>
      <c r="M9" s="37">
        <v>8.9</v>
      </c>
      <c r="N9" s="37">
        <v>1.1000000000000001</v>
      </c>
    </row>
    <row r="10" spans="1:14" x14ac:dyDescent="0.35">
      <c r="A10" s="35"/>
      <c r="B10" s="52" t="s">
        <v>14</v>
      </c>
      <c r="C10" s="37">
        <v>150</v>
      </c>
      <c r="D10" s="37">
        <v>150</v>
      </c>
      <c r="E10" s="37"/>
      <c r="F10" s="37">
        <v>29</v>
      </c>
      <c r="G10" s="37">
        <v>25</v>
      </c>
      <c r="H10" s="37">
        <v>4.8</v>
      </c>
      <c r="I10" s="37">
        <v>54</v>
      </c>
      <c r="J10" s="37">
        <v>0</v>
      </c>
      <c r="K10" s="37">
        <v>0.2</v>
      </c>
      <c r="L10" s="37">
        <v>1.3</v>
      </c>
      <c r="M10" s="37">
        <v>120</v>
      </c>
      <c r="N10" s="37">
        <v>0.1</v>
      </c>
    </row>
    <row r="11" spans="1:14" x14ac:dyDescent="0.35">
      <c r="A11" s="35"/>
      <c r="B11" s="52" t="s">
        <v>10</v>
      </c>
      <c r="C11" s="37">
        <v>5</v>
      </c>
      <c r="D11" s="37">
        <v>5</v>
      </c>
      <c r="E11" s="37"/>
      <c r="F11" s="37">
        <v>0</v>
      </c>
      <c r="G11" s="37">
        <v>0</v>
      </c>
      <c r="H11" s="37">
        <v>5</v>
      </c>
      <c r="I11" s="37">
        <v>20</v>
      </c>
      <c r="J11" s="37">
        <v>0</v>
      </c>
      <c r="K11" s="37">
        <v>0</v>
      </c>
      <c r="L11" s="37">
        <v>0</v>
      </c>
      <c r="M11" s="37">
        <v>0.2</v>
      </c>
      <c r="N11" s="37">
        <v>0</v>
      </c>
    </row>
    <row r="12" spans="1:14" x14ac:dyDescent="0.35">
      <c r="A12" s="35"/>
      <c r="B12" s="52" t="s">
        <v>0</v>
      </c>
      <c r="C12" s="37">
        <v>5</v>
      </c>
      <c r="D12" s="37">
        <v>5</v>
      </c>
      <c r="E12" s="37"/>
      <c r="F12" s="37">
        <v>0</v>
      </c>
      <c r="G12" s="37">
        <v>4.0999999999999996</v>
      </c>
      <c r="H12" s="37">
        <v>0</v>
      </c>
      <c r="I12" s="37">
        <v>37.04</v>
      </c>
      <c r="J12" s="37">
        <v>0</v>
      </c>
      <c r="K12" s="37">
        <v>0</v>
      </c>
      <c r="L12" s="37">
        <v>0</v>
      </c>
      <c r="M12" s="37">
        <v>0.6</v>
      </c>
      <c r="N12" s="37">
        <v>0</v>
      </c>
    </row>
    <row r="13" spans="1:14" x14ac:dyDescent="0.35">
      <c r="A13" s="89">
        <v>400</v>
      </c>
      <c r="B13" s="36" t="s">
        <v>125</v>
      </c>
      <c r="C13" s="36"/>
      <c r="D13" s="36"/>
      <c r="E13" s="36">
        <v>200</v>
      </c>
      <c r="F13" s="36">
        <v>52.9</v>
      </c>
      <c r="G13" s="36">
        <v>25.3</v>
      </c>
      <c r="H13" s="36">
        <v>5</v>
      </c>
      <c r="I13" s="36">
        <v>70.8</v>
      </c>
      <c r="J13" s="36">
        <v>43.8</v>
      </c>
      <c r="K13" s="36">
        <v>0.2</v>
      </c>
      <c r="L13" s="36">
        <v>1.3</v>
      </c>
      <c r="M13" s="36">
        <v>122.9</v>
      </c>
      <c r="N13" s="36">
        <v>0.5</v>
      </c>
    </row>
    <row r="14" spans="1:14" x14ac:dyDescent="0.35">
      <c r="A14" s="44"/>
      <c r="B14" s="38" t="s">
        <v>66</v>
      </c>
      <c r="C14" s="37">
        <v>2</v>
      </c>
      <c r="D14" s="37">
        <v>2</v>
      </c>
      <c r="E14" s="37"/>
      <c r="F14" s="37">
        <v>0.5</v>
      </c>
      <c r="G14" s="37">
        <v>0.3</v>
      </c>
      <c r="H14" s="37">
        <v>0.2</v>
      </c>
      <c r="I14" s="37">
        <v>5.8</v>
      </c>
      <c r="J14" s="37">
        <v>0</v>
      </c>
      <c r="K14" s="37">
        <v>0</v>
      </c>
      <c r="L14" s="37">
        <v>0</v>
      </c>
      <c r="M14" s="37">
        <v>2.6</v>
      </c>
      <c r="N14" s="37">
        <v>0.4</v>
      </c>
    </row>
    <row r="15" spans="1:14" x14ac:dyDescent="0.35">
      <c r="A15" s="44"/>
      <c r="B15" s="38" t="s">
        <v>10</v>
      </c>
      <c r="C15" s="37">
        <v>11</v>
      </c>
      <c r="D15" s="37">
        <v>11</v>
      </c>
      <c r="E15" s="37"/>
      <c r="F15" s="37">
        <v>23.4</v>
      </c>
      <c r="G15" s="37">
        <v>0</v>
      </c>
      <c r="H15" s="37">
        <v>0</v>
      </c>
      <c r="I15" s="37">
        <v>11</v>
      </c>
      <c r="J15" s="37">
        <v>43.8</v>
      </c>
      <c r="K15" s="37">
        <v>0</v>
      </c>
      <c r="L15" s="37">
        <v>0</v>
      </c>
      <c r="M15" s="37">
        <v>0.3</v>
      </c>
      <c r="N15" s="37">
        <v>0</v>
      </c>
    </row>
    <row r="16" spans="1:14" x14ac:dyDescent="0.35">
      <c r="A16" s="45"/>
      <c r="B16" s="38" t="s">
        <v>14</v>
      </c>
      <c r="C16" s="37">
        <v>100</v>
      </c>
      <c r="D16" s="37">
        <v>100</v>
      </c>
      <c r="E16" s="37"/>
      <c r="F16" s="37">
        <v>29</v>
      </c>
      <c r="G16" s="37">
        <v>25</v>
      </c>
      <c r="H16" s="37">
        <v>4.8</v>
      </c>
      <c r="I16" s="37">
        <v>54</v>
      </c>
      <c r="J16" s="37">
        <v>0</v>
      </c>
      <c r="K16" s="37">
        <v>0.2</v>
      </c>
      <c r="L16" s="37">
        <v>1.3</v>
      </c>
      <c r="M16" s="37">
        <v>120</v>
      </c>
      <c r="N16" s="37">
        <v>0.1</v>
      </c>
    </row>
    <row r="17" spans="1:14" x14ac:dyDescent="0.35">
      <c r="A17" s="89">
        <v>3</v>
      </c>
      <c r="B17" s="36" t="s">
        <v>166</v>
      </c>
      <c r="C17" s="36"/>
      <c r="D17" s="36"/>
      <c r="E17" s="36" t="s">
        <v>53</v>
      </c>
      <c r="F17" s="36">
        <v>7.7</v>
      </c>
      <c r="G17" s="36">
        <v>4.47</v>
      </c>
      <c r="H17" s="36">
        <v>24.6</v>
      </c>
      <c r="I17" s="36">
        <v>169.9</v>
      </c>
      <c r="J17" s="36">
        <v>0.1</v>
      </c>
      <c r="K17" s="36">
        <v>0.1</v>
      </c>
      <c r="L17" s="36">
        <v>0.1</v>
      </c>
      <c r="M17" s="36">
        <v>160</v>
      </c>
      <c r="N17" s="36">
        <v>0.7</v>
      </c>
    </row>
    <row r="18" spans="1:14" x14ac:dyDescent="0.35">
      <c r="A18" s="44"/>
      <c r="B18" s="38" t="s">
        <v>54</v>
      </c>
      <c r="C18" s="37">
        <v>15</v>
      </c>
      <c r="D18" s="37">
        <v>15</v>
      </c>
      <c r="E18" s="37"/>
      <c r="F18" s="37">
        <v>3.9</v>
      </c>
      <c r="G18" s="37">
        <v>4</v>
      </c>
      <c r="H18" s="37">
        <v>0</v>
      </c>
      <c r="I18" s="37">
        <v>52.4</v>
      </c>
      <c r="J18" s="37">
        <v>0</v>
      </c>
      <c r="K18" s="37">
        <v>0.1</v>
      </c>
      <c r="L18" s="37">
        <v>0.1</v>
      </c>
      <c r="M18" s="37">
        <v>150</v>
      </c>
      <c r="N18" s="37">
        <v>0.1</v>
      </c>
    </row>
    <row r="19" spans="1:14" x14ac:dyDescent="0.35">
      <c r="A19" s="45"/>
      <c r="B19" s="38" t="s">
        <v>39</v>
      </c>
      <c r="C19" s="37">
        <v>50</v>
      </c>
      <c r="D19" s="37">
        <v>50</v>
      </c>
      <c r="E19" s="37"/>
      <c r="F19" s="37">
        <v>3.8</v>
      </c>
      <c r="G19" s="37">
        <v>0.4</v>
      </c>
      <c r="H19" s="37">
        <v>24.6</v>
      </c>
      <c r="I19" s="37">
        <v>117.5</v>
      </c>
      <c r="J19" s="37">
        <v>0.1</v>
      </c>
      <c r="K19" s="37">
        <v>0</v>
      </c>
      <c r="L19" s="37">
        <v>0</v>
      </c>
      <c r="M19" s="37">
        <v>10</v>
      </c>
      <c r="N19" s="37">
        <v>0.6</v>
      </c>
    </row>
    <row r="20" spans="1:14" x14ac:dyDescent="0.35">
      <c r="A20" s="10"/>
      <c r="B20" s="113" t="s">
        <v>11</v>
      </c>
      <c r="C20" s="113"/>
      <c r="D20" s="113"/>
      <c r="E20" s="113"/>
      <c r="F20" s="113">
        <v>93.4</v>
      </c>
      <c r="G20" s="113">
        <v>39.799999999999997</v>
      </c>
      <c r="H20" s="113">
        <v>62.5</v>
      </c>
      <c r="I20" s="113">
        <v>468.54</v>
      </c>
      <c r="J20" s="113">
        <v>44</v>
      </c>
      <c r="K20" s="113">
        <v>0.5</v>
      </c>
      <c r="L20" s="113">
        <v>2.7</v>
      </c>
      <c r="M20" s="113">
        <v>412.6</v>
      </c>
      <c r="N20" s="113">
        <v>2.4</v>
      </c>
    </row>
    <row r="21" spans="1:14" x14ac:dyDescent="0.35">
      <c r="A21" s="10"/>
      <c r="B21" s="122"/>
      <c r="C21" s="122"/>
      <c r="D21" s="122"/>
      <c r="E21" s="122"/>
      <c r="F21" s="122" t="s">
        <v>40</v>
      </c>
      <c r="G21" s="122"/>
      <c r="H21" s="122"/>
      <c r="I21" s="122"/>
      <c r="J21" s="122"/>
      <c r="K21" s="122"/>
      <c r="L21" s="122"/>
      <c r="M21" s="122"/>
      <c r="N21" s="122"/>
    </row>
    <row r="22" spans="1:14" x14ac:dyDescent="0.35">
      <c r="A22" s="33">
        <v>401</v>
      </c>
      <c r="B22" s="36" t="s">
        <v>201</v>
      </c>
      <c r="C22" s="36">
        <v>185</v>
      </c>
      <c r="D22" s="36">
        <v>180</v>
      </c>
      <c r="E22" s="36">
        <v>180</v>
      </c>
      <c r="F22" s="36">
        <v>5.22</v>
      </c>
      <c r="G22" s="36">
        <v>4.5</v>
      </c>
      <c r="H22" s="36">
        <v>7.56</v>
      </c>
      <c r="I22" s="36">
        <v>92</v>
      </c>
      <c r="J22" s="36">
        <v>0.04</v>
      </c>
      <c r="K22" s="36">
        <v>0.23</v>
      </c>
      <c r="L22" s="36">
        <v>0.54</v>
      </c>
      <c r="M22" s="36">
        <v>232</v>
      </c>
      <c r="N22" s="36">
        <v>0.18</v>
      </c>
    </row>
    <row r="23" spans="1:14" x14ac:dyDescent="0.35">
      <c r="A23" s="10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</row>
    <row r="24" spans="1:14" x14ac:dyDescent="0.35">
      <c r="A24" s="10"/>
      <c r="B24" s="113" t="s">
        <v>11</v>
      </c>
      <c r="C24" s="113"/>
      <c r="D24" s="113"/>
      <c r="E24" s="113"/>
      <c r="F24" s="113">
        <v>5.22</v>
      </c>
      <c r="G24" s="113">
        <v>4.5</v>
      </c>
      <c r="H24" s="113">
        <v>7.56</v>
      </c>
      <c r="I24" s="113">
        <v>92</v>
      </c>
      <c r="J24" s="113">
        <v>0.04</v>
      </c>
      <c r="K24" s="113">
        <v>0.23</v>
      </c>
      <c r="L24" s="113" t="s">
        <v>197</v>
      </c>
      <c r="M24" s="113">
        <v>232</v>
      </c>
      <c r="N24" s="113">
        <v>0.18</v>
      </c>
    </row>
    <row r="25" spans="1:14" x14ac:dyDescent="0.35">
      <c r="A25" s="10"/>
      <c r="B25" s="122"/>
      <c r="C25" s="122"/>
      <c r="D25" s="122"/>
      <c r="E25" s="122"/>
      <c r="F25" s="122"/>
      <c r="G25" s="122" t="s">
        <v>42</v>
      </c>
      <c r="H25" s="122"/>
      <c r="I25" s="122"/>
      <c r="J25" s="122"/>
      <c r="K25" s="122"/>
      <c r="L25" s="122"/>
      <c r="M25" s="122"/>
      <c r="N25" s="122"/>
    </row>
    <row r="26" spans="1:14" x14ac:dyDescent="0.35">
      <c r="A26" s="33">
        <v>74</v>
      </c>
      <c r="B26" s="36" t="s">
        <v>168</v>
      </c>
      <c r="C26" s="36"/>
      <c r="D26" s="36"/>
      <c r="E26" s="36">
        <v>250</v>
      </c>
      <c r="F26" s="36">
        <v>3.4</v>
      </c>
      <c r="G26" s="36">
        <v>1.7</v>
      </c>
      <c r="H26" s="36">
        <v>21.9</v>
      </c>
      <c r="I26" s="36">
        <v>141.19999999999999</v>
      </c>
      <c r="J26" s="36">
        <v>0.1</v>
      </c>
      <c r="K26" s="36">
        <v>0.1</v>
      </c>
      <c r="L26" s="36">
        <v>28</v>
      </c>
      <c r="M26" s="36">
        <v>34.6</v>
      </c>
      <c r="N26" s="36">
        <v>1.4</v>
      </c>
    </row>
    <row r="27" spans="1:14" x14ac:dyDescent="0.35">
      <c r="A27" s="10"/>
      <c r="B27" s="38" t="s">
        <v>45</v>
      </c>
      <c r="C27" s="37">
        <v>100</v>
      </c>
      <c r="D27" s="37">
        <v>80</v>
      </c>
      <c r="E27" s="37"/>
      <c r="F27" s="37">
        <v>1.6</v>
      </c>
      <c r="G27" s="37">
        <v>0.3</v>
      </c>
      <c r="H27" s="37">
        <v>13</v>
      </c>
      <c r="I27" s="37">
        <v>61.6</v>
      </c>
      <c r="J27" s="37">
        <v>0.1</v>
      </c>
      <c r="K27" s="37">
        <v>0.1</v>
      </c>
      <c r="L27" s="37">
        <v>16</v>
      </c>
      <c r="M27" s="37">
        <v>8</v>
      </c>
      <c r="N27" s="37">
        <v>0.7</v>
      </c>
    </row>
    <row r="28" spans="1:14" x14ac:dyDescent="0.35">
      <c r="A28" s="10"/>
      <c r="B28" s="38" t="s">
        <v>4</v>
      </c>
      <c r="C28" s="37">
        <v>20</v>
      </c>
      <c r="D28" s="37">
        <v>15</v>
      </c>
      <c r="E28" s="37"/>
      <c r="F28" s="37">
        <v>0.2</v>
      </c>
      <c r="G28" s="37">
        <v>0</v>
      </c>
      <c r="H28" s="37">
        <v>0.9</v>
      </c>
      <c r="I28" s="37">
        <v>4.5</v>
      </c>
      <c r="J28" s="37">
        <v>0</v>
      </c>
      <c r="K28" s="37">
        <v>0</v>
      </c>
      <c r="L28" s="37">
        <v>2.6</v>
      </c>
      <c r="M28" s="37">
        <v>4.4000000000000004</v>
      </c>
      <c r="N28" s="37">
        <v>0.1</v>
      </c>
    </row>
    <row r="29" spans="1:14" x14ac:dyDescent="0.35">
      <c r="A29" s="10"/>
      <c r="B29" s="38" t="s">
        <v>5</v>
      </c>
      <c r="C29" s="37">
        <v>20</v>
      </c>
      <c r="D29" s="37">
        <v>15</v>
      </c>
      <c r="E29" s="37"/>
      <c r="F29" s="37">
        <v>0.2</v>
      </c>
      <c r="G29" s="37">
        <v>0</v>
      </c>
      <c r="H29" s="37">
        <v>0.9</v>
      </c>
      <c r="I29" s="37">
        <v>4.5</v>
      </c>
      <c r="J29" s="37">
        <v>0</v>
      </c>
      <c r="K29" s="37">
        <v>0</v>
      </c>
      <c r="L29" s="37">
        <v>2.6</v>
      </c>
      <c r="M29" s="37">
        <v>4.4000000000000004</v>
      </c>
      <c r="N29" s="37">
        <v>0.1</v>
      </c>
    </row>
    <row r="30" spans="1:14" x14ac:dyDescent="0.35">
      <c r="A30" s="10"/>
      <c r="B30" s="38" t="s">
        <v>70</v>
      </c>
      <c r="C30" s="37">
        <v>40</v>
      </c>
      <c r="D30" s="37">
        <v>40</v>
      </c>
      <c r="E30" s="37"/>
      <c r="F30" s="37">
        <v>0.5</v>
      </c>
      <c r="G30" s="37">
        <v>0.1</v>
      </c>
      <c r="H30" s="37">
        <v>2.2999999999999998</v>
      </c>
      <c r="I30" s="37">
        <v>12.1</v>
      </c>
      <c r="J30" s="37">
        <v>0</v>
      </c>
      <c r="K30" s="37">
        <v>0</v>
      </c>
      <c r="L30" s="37">
        <v>6.8</v>
      </c>
      <c r="M30" s="37">
        <v>11.6</v>
      </c>
      <c r="N30" s="37">
        <v>0.3</v>
      </c>
    </row>
    <row r="31" spans="1:14" x14ac:dyDescent="0.35">
      <c r="A31" s="10"/>
      <c r="B31" s="38" t="s">
        <v>59</v>
      </c>
      <c r="C31" s="37">
        <v>6</v>
      </c>
      <c r="D31" s="37">
        <v>6</v>
      </c>
      <c r="E31" s="37"/>
      <c r="F31" s="37">
        <v>0</v>
      </c>
      <c r="G31" s="37">
        <v>0.3</v>
      </c>
      <c r="H31" s="37">
        <v>0</v>
      </c>
      <c r="I31" s="37">
        <v>27</v>
      </c>
      <c r="J31" s="37">
        <v>0</v>
      </c>
      <c r="K31" s="37">
        <v>0</v>
      </c>
      <c r="L31" s="37">
        <v>0</v>
      </c>
      <c r="M31" s="37">
        <v>0</v>
      </c>
      <c r="N31" s="37">
        <v>0</v>
      </c>
    </row>
    <row r="32" spans="1:14" x14ac:dyDescent="0.35">
      <c r="A32" s="10"/>
      <c r="B32" s="38" t="s">
        <v>44</v>
      </c>
      <c r="C32" s="37">
        <v>5</v>
      </c>
      <c r="D32" s="37">
        <v>5</v>
      </c>
      <c r="E32" s="37"/>
      <c r="F32" s="37">
        <v>0.8</v>
      </c>
      <c r="G32" s="37">
        <v>0.2</v>
      </c>
      <c r="H32" s="37">
        <v>4.5999999999999996</v>
      </c>
      <c r="I32" s="37">
        <v>23.4</v>
      </c>
      <c r="J32" s="37">
        <v>0</v>
      </c>
      <c r="K32" s="37">
        <v>0</v>
      </c>
      <c r="L32" s="37">
        <v>0</v>
      </c>
      <c r="M32" s="37">
        <v>1.8</v>
      </c>
      <c r="N32" s="37">
        <v>0.2</v>
      </c>
    </row>
    <row r="33" spans="1:14" x14ac:dyDescent="0.35">
      <c r="A33" s="10"/>
      <c r="B33" s="38" t="s">
        <v>6</v>
      </c>
      <c r="C33" s="37">
        <v>5</v>
      </c>
      <c r="D33" s="37">
        <v>5</v>
      </c>
      <c r="E33" s="37"/>
      <c r="F33" s="37">
        <v>0.1</v>
      </c>
      <c r="G33" s="37">
        <v>0.8</v>
      </c>
      <c r="H33" s="37">
        <v>0.2</v>
      </c>
      <c r="I33" s="37">
        <v>8.1</v>
      </c>
      <c r="J33" s="37">
        <v>0</v>
      </c>
      <c r="K33" s="37">
        <v>0</v>
      </c>
      <c r="L33" s="37">
        <v>0</v>
      </c>
      <c r="M33" s="37">
        <v>4.4000000000000004</v>
      </c>
      <c r="N33" s="37">
        <v>0</v>
      </c>
    </row>
    <row r="34" spans="1:14" x14ac:dyDescent="0.35">
      <c r="A34" s="33">
        <v>287</v>
      </c>
      <c r="B34" s="36" t="s">
        <v>169</v>
      </c>
      <c r="C34" s="36"/>
      <c r="D34" s="36"/>
      <c r="E34" s="36">
        <v>80</v>
      </c>
      <c r="F34" s="36">
        <v>16.899999999999999</v>
      </c>
      <c r="G34" s="36">
        <v>17.7</v>
      </c>
      <c r="H34" s="36">
        <v>9</v>
      </c>
      <c r="I34" s="36">
        <v>262.33999999999997</v>
      </c>
      <c r="J34" s="36">
        <v>0</v>
      </c>
      <c r="K34" s="36">
        <v>0.1</v>
      </c>
      <c r="L34" s="36">
        <v>2.6</v>
      </c>
      <c r="M34" s="36">
        <v>17.100000000000001</v>
      </c>
      <c r="N34" s="36">
        <v>2.7</v>
      </c>
    </row>
    <row r="35" spans="1:14" x14ac:dyDescent="0.35">
      <c r="A35" s="10"/>
      <c r="B35" s="38" t="s">
        <v>46</v>
      </c>
      <c r="C35" s="37">
        <v>100</v>
      </c>
      <c r="D35" s="37">
        <v>80</v>
      </c>
      <c r="E35" s="37"/>
      <c r="F35" s="37">
        <v>14.9</v>
      </c>
      <c r="G35" s="37">
        <v>12.8</v>
      </c>
      <c r="H35" s="37">
        <v>0</v>
      </c>
      <c r="I35" s="37">
        <v>174.4</v>
      </c>
      <c r="J35" s="37">
        <v>0</v>
      </c>
      <c r="K35" s="37">
        <v>0.1</v>
      </c>
      <c r="L35" s="37">
        <v>0</v>
      </c>
      <c r="M35" s="37">
        <v>7.2</v>
      </c>
      <c r="N35" s="37">
        <v>2.2000000000000002</v>
      </c>
    </row>
    <row r="36" spans="1:14" x14ac:dyDescent="0.35">
      <c r="A36" s="10"/>
      <c r="B36" s="38" t="s">
        <v>4</v>
      </c>
      <c r="C36" s="37">
        <v>20</v>
      </c>
      <c r="D36" s="37">
        <v>15</v>
      </c>
      <c r="E36" s="37"/>
      <c r="F36" s="37">
        <v>0.2</v>
      </c>
      <c r="G36" s="37">
        <v>0</v>
      </c>
      <c r="H36" s="37">
        <v>0.9</v>
      </c>
      <c r="I36" s="37">
        <v>4.5</v>
      </c>
      <c r="J36" s="37">
        <v>0</v>
      </c>
      <c r="K36" s="37">
        <v>0</v>
      </c>
      <c r="L36" s="37">
        <v>2.6</v>
      </c>
      <c r="M36" s="37">
        <v>4.4000000000000004</v>
      </c>
      <c r="N36" s="37">
        <v>0.1</v>
      </c>
    </row>
    <row r="37" spans="1:14" x14ac:dyDescent="0.35">
      <c r="A37" s="10"/>
      <c r="B37" s="38" t="s">
        <v>49</v>
      </c>
      <c r="C37" s="37">
        <v>5</v>
      </c>
      <c r="D37" s="37">
        <v>5</v>
      </c>
      <c r="E37" s="37"/>
      <c r="F37" s="37">
        <v>0.8</v>
      </c>
      <c r="G37" s="37">
        <v>0.2</v>
      </c>
      <c r="H37" s="37">
        <v>4.5999999999999996</v>
      </c>
      <c r="I37" s="37">
        <v>23.4</v>
      </c>
      <c r="J37" s="37">
        <v>0</v>
      </c>
      <c r="K37" s="37">
        <v>0</v>
      </c>
      <c r="L37" s="37">
        <v>0</v>
      </c>
      <c r="M37" s="37">
        <v>1.8</v>
      </c>
      <c r="N37" s="37">
        <v>0.2</v>
      </c>
    </row>
    <row r="38" spans="1:14" x14ac:dyDescent="0.35">
      <c r="A38" s="10"/>
      <c r="B38" s="38" t="s">
        <v>7</v>
      </c>
      <c r="C38" s="37">
        <v>5</v>
      </c>
      <c r="D38" s="37">
        <v>5</v>
      </c>
      <c r="E38" s="37"/>
      <c r="F38" s="37">
        <v>0.5</v>
      </c>
      <c r="G38" s="37">
        <v>0.1</v>
      </c>
      <c r="H38" s="37">
        <v>3.5</v>
      </c>
      <c r="I38" s="37">
        <v>16.7</v>
      </c>
      <c r="J38" s="37">
        <v>0</v>
      </c>
      <c r="K38" s="37">
        <v>0</v>
      </c>
      <c r="L38" s="37">
        <v>0</v>
      </c>
      <c r="M38" s="37">
        <v>0.9</v>
      </c>
      <c r="N38" s="37">
        <v>0.1</v>
      </c>
    </row>
    <row r="39" spans="1:14" x14ac:dyDescent="0.35">
      <c r="A39" s="10"/>
      <c r="B39" s="38" t="s">
        <v>0</v>
      </c>
      <c r="C39" s="37">
        <v>5</v>
      </c>
      <c r="D39" s="37">
        <v>5</v>
      </c>
      <c r="E39" s="37"/>
      <c r="F39" s="37">
        <v>0</v>
      </c>
      <c r="G39" s="37">
        <v>4.0999999999999996</v>
      </c>
      <c r="H39" s="37">
        <v>0</v>
      </c>
      <c r="I39" s="37">
        <v>37.04</v>
      </c>
      <c r="J39" s="37">
        <v>0</v>
      </c>
      <c r="K39" s="37">
        <v>0</v>
      </c>
      <c r="L39" s="37">
        <v>0</v>
      </c>
      <c r="M39" s="37">
        <v>0.6</v>
      </c>
      <c r="N39" s="37">
        <v>0</v>
      </c>
    </row>
    <row r="40" spans="1:14" x14ac:dyDescent="0.35">
      <c r="A40" s="10"/>
      <c r="B40" s="38" t="s">
        <v>1</v>
      </c>
      <c r="C40" s="70">
        <v>0.25</v>
      </c>
      <c r="D40" s="37">
        <v>10</v>
      </c>
      <c r="E40" s="37"/>
      <c r="F40" s="37">
        <v>0.5</v>
      </c>
      <c r="G40" s="37">
        <v>0</v>
      </c>
      <c r="H40" s="37">
        <v>6.3</v>
      </c>
      <c r="I40" s="37">
        <v>0</v>
      </c>
      <c r="J40" s="37">
        <v>0</v>
      </c>
      <c r="K40" s="37">
        <v>2.2000000000000002</v>
      </c>
      <c r="L40" s="91">
        <v>0</v>
      </c>
      <c r="M40" s="91">
        <v>2.2000000000000002</v>
      </c>
      <c r="N40" s="91">
        <v>0.1</v>
      </c>
    </row>
    <row r="41" spans="1:14" x14ac:dyDescent="0.35">
      <c r="A41" s="33">
        <v>137</v>
      </c>
      <c r="B41" s="36" t="s">
        <v>91</v>
      </c>
      <c r="C41" s="36"/>
      <c r="D41" s="36"/>
      <c r="E41" s="36">
        <v>170</v>
      </c>
      <c r="F41" s="36">
        <f t="shared" ref="F41:K41" si="1">F42+F43+F44+F45+F46</f>
        <v>2.8000000000000007</v>
      </c>
      <c r="G41" s="36">
        <f t="shared" si="1"/>
        <v>18.199999999999996</v>
      </c>
      <c r="H41" s="36">
        <f t="shared" si="1"/>
        <v>115.69999999999999</v>
      </c>
      <c r="I41" s="36">
        <f t="shared" si="1"/>
        <v>0.1</v>
      </c>
      <c r="J41" s="36">
        <f t="shared" si="1"/>
        <v>0.1</v>
      </c>
      <c r="K41" s="36">
        <f t="shared" si="1"/>
        <v>34.199999999999996</v>
      </c>
      <c r="L41" s="36">
        <f>L42+L43+L44+L45+L46</f>
        <v>31.400000000000002</v>
      </c>
      <c r="M41" s="36">
        <f>M42+M43+M44+M45+M46</f>
        <v>34.199999999999996</v>
      </c>
      <c r="N41" s="36">
        <f>N42+N43+N44+N45+N46</f>
        <v>1.4000000000000001</v>
      </c>
    </row>
    <row r="42" spans="1:14" x14ac:dyDescent="0.35">
      <c r="A42" s="10"/>
      <c r="B42" s="38" t="s">
        <v>59</v>
      </c>
      <c r="C42" s="37">
        <v>6</v>
      </c>
      <c r="D42" s="37">
        <v>6</v>
      </c>
      <c r="E42" s="37"/>
      <c r="F42" s="37">
        <v>0</v>
      </c>
      <c r="G42" s="37">
        <v>0</v>
      </c>
      <c r="H42" s="37">
        <v>27</v>
      </c>
      <c r="I42" s="37">
        <v>0</v>
      </c>
      <c r="J42" s="37">
        <v>0</v>
      </c>
      <c r="K42" s="37">
        <v>0</v>
      </c>
      <c r="L42" s="91">
        <v>0</v>
      </c>
      <c r="M42" s="91">
        <v>0</v>
      </c>
      <c r="N42" s="91">
        <v>0</v>
      </c>
    </row>
    <row r="43" spans="1:14" x14ac:dyDescent="0.35">
      <c r="A43" s="10"/>
      <c r="B43" s="38" t="s">
        <v>45</v>
      </c>
      <c r="C43" s="37">
        <v>100</v>
      </c>
      <c r="D43" s="37">
        <v>80</v>
      </c>
      <c r="E43" s="37"/>
      <c r="F43" s="37">
        <v>1.6</v>
      </c>
      <c r="G43" s="37">
        <v>13</v>
      </c>
      <c r="H43" s="37">
        <v>61.6</v>
      </c>
      <c r="I43" s="37">
        <v>0.1</v>
      </c>
      <c r="J43" s="37">
        <v>0.1</v>
      </c>
      <c r="K43" s="37">
        <v>8</v>
      </c>
      <c r="L43" s="91">
        <v>16</v>
      </c>
      <c r="M43" s="91">
        <v>8</v>
      </c>
      <c r="N43" s="91">
        <v>0.7</v>
      </c>
    </row>
    <row r="44" spans="1:14" x14ac:dyDescent="0.35">
      <c r="A44" s="10"/>
      <c r="B44" s="38" t="s">
        <v>3</v>
      </c>
      <c r="C44" s="37">
        <v>80</v>
      </c>
      <c r="D44" s="37">
        <v>60</v>
      </c>
      <c r="E44" s="37"/>
      <c r="F44" s="37">
        <v>0.8</v>
      </c>
      <c r="G44" s="37">
        <v>3.4</v>
      </c>
      <c r="H44" s="37">
        <v>18.100000000000001</v>
      </c>
      <c r="I44" s="37">
        <v>0</v>
      </c>
      <c r="J44" s="37">
        <v>0</v>
      </c>
      <c r="K44" s="37">
        <v>17.399999999999999</v>
      </c>
      <c r="L44" s="91">
        <v>10.199999999999999</v>
      </c>
      <c r="M44" s="91">
        <v>17.399999999999999</v>
      </c>
      <c r="N44" s="91">
        <v>0.5</v>
      </c>
    </row>
    <row r="45" spans="1:14" x14ac:dyDescent="0.35">
      <c r="A45" s="10"/>
      <c r="B45" s="38" t="s">
        <v>4</v>
      </c>
      <c r="C45" s="37">
        <v>20</v>
      </c>
      <c r="D45" s="37">
        <v>15</v>
      </c>
      <c r="E45" s="37"/>
      <c r="F45" s="37">
        <v>0.2</v>
      </c>
      <c r="G45" s="37">
        <v>0.9</v>
      </c>
      <c r="H45" s="37">
        <v>4.5</v>
      </c>
      <c r="I45" s="37">
        <v>0</v>
      </c>
      <c r="J45" s="37">
        <v>0</v>
      </c>
      <c r="K45" s="37">
        <v>4.4000000000000004</v>
      </c>
      <c r="L45" s="91">
        <v>2.6</v>
      </c>
      <c r="M45" s="91">
        <v>4.4000000000000004</v>
      </c>
      <c r="N45" s="91">
        <v>0.1</v>
      </c>
    </row>
    <row r="46" spans="1:14" x14ac:dyDescent="0.35">
      <c r="A46" s="10"/>
      <c r="B46" s="38" t="s">
        <v>5</v>
      </c>
      <c r="C46" s="37">
        <v>20</v>
      </c>
      <c r="D46" s="37">
        <v>15</v>
      </c>
      <c r="E46" s="37"/>
      <c r="F46" s="37">
        <v>0.2</v>
      </c>
      <c r="G46" s="37">
        <v>0.9</v>
      </c>
      <c r="H46" s="37">
        <v>4.5</v>
      </c>
      <c r="I46" s="37">
        <v>0</v>
      </c>
      <c r="J46" s="37">
        <v>0</v>
      </c>
      <c r="K46" s="37">
        <v>4.4000000000000004</v>
      </c>
      <c r="L46" s="91">
        <v>2.6</v>
      </c>
      <c r="M46" s="91">
        <v>4.4000000000000004</v>
      </c>
      <c r="N46" s="91">
        <v>0.1</v>
      </c>
    </row>
    <row r="47" spans="1:14" x14ac:dyDescent="0.35">
      <c r="A47" s="109">
        <v>376</v>
      </c>
      <c r="B47" s="49" t="s">
        <v>112</v>
      </c>
      <c r="C47" s="49"/>
      <c r="D47" s="36"/>
      <c r="E47" s="36">
        <v>200</v>
      </c>
      <c r="F47" s="36">
        <v>27.9</v>
      </c>
      <c r="G47" s="36">
        <v>0</v>
      </c>
      <c r="H47" s="36">
        <v>2.9</v>
      </c>
      <c r="I47" s="36">
        <v>25.8</v>
      </c>
      <c r="J47" s="36">
        <v>51.9</v>
      </c>
      <c r="K47" s="73">
        <v>0.2</v>
      </c>
      <c r="L47" s="76">
        <v>0.2</v>
      </c>
      <c r="M47" s="76">
        <v>7.2</v>
      </c>
      <c r="N47" s="76">
        <v>0.2</v>
      </c>
    </row>
    <row r="48" spans="1:14" x14ac:dyDescent="0.35">
      <c r="A48" s="109">
        <v>1</v>
      </c>
      <c r="B48" s="49" t="s">
        <v>82</v>
      </c>
      <c r="C48" s="36">
        <v>50</v>
      </c>
      <c r="D48" s="36">
        <v>50</v>
      </c>
      <c r="E48" s="36">
        <v>50</v>
      </c>
      <c r="F48" s="36">
        <v>3.8</v>
      </c>
      <c r="G48" s="36">
        <v>0.4</v>
      </c>
      <c r="H48" s="36">
        <v>24.6</v>
      </c>
      <c r="I48" s="36">
        <v>117.5</v>
      </c>
      <c r="J48" s="36">
        <v>0.1</v>
      </c>
      <c r="K48" s="36">
        <v>0</v>
      </c>
      <c r="L48" s="36">
        <v>0.6</v>
      </c>
      <c r="M48" s="36">
        <v>10</v>
      </c>
      <c r="N48" s="36">
        <v>0.6</v>
      </c>
    </row>
    <row r="49" spans="1:14" x14ac:dyDescent="0.35">
      <c r="A49" s="10"/>
      <c r="B49" s="113" t="s">
        <v>11</v>
      </c>
      <c r="C49" s="113"/>
      <c r="D49" s="113"/>
      <c r="E49" s="113"/>
      <c r="F49" s="113">
        <f t="shared" ref="F49:N49" si="2">F48+F47+F41+F34+F26</f>
        <v>54.8</v>
      </c>
      <c r="G49" s="113">
        <f t="shared" si="2"/>
        <v>38</v>
      </c>
      <c r="H49" s="113">
        <f t="shared" si="2"/>
        <v>174.1</v>
      </c>
      <c r="I49" s="113">
        <f t="shared" si="2"/>
        <v>546.94000000000005</v>
      </c>
      <c r="J49" s="113">
        <f t="shared" si="2"/>
        <v>52.2</v>
      </c>
      <c r="K49" s="113">
        <f t="shared" si="2"/>
        <v>34.6</v>
      </c>
      <c r="L49" s="113">
        <f t="shared" si="2"/>
        <v>62.800000000000004</v>
      </c>
      <c r="M49" s="113">
        <f t="shared" si="2"/>
        <v>103.1</v>
      </c>
      <c r="N49" s="113">
        <f t="shared" si="2"/>
        <v>6.3000000000000007</v>
      </c>
    </row>
    <row r="50" spans="1:14" x14ac:dyDescent="0.35">
      <c r="A50" s="10"/>
      <c r="B50" s="122"/>
      <c r="C50" s="122"/>
      <c r="D50" s="122"/>
      <c r="E50" s="122"/>
      <c r="F50" s="122" t="s">
        <v>12</v>
      </c>
      <c r="G50" s="122"/>
      <c r="H50" s="122"/>
      <c r="I50" s="122"/>
      <c r="J50" s="122"/>
      <c r="K50" s="122"/>
      <c r="L50" s="122"/>
      <c r="M50" s="122"/>
      <c r="N50" s="122"/>
    </row>
    <row r="51" spans="1:14" x14ac:dyDescent="0.35">
      <c r="A51" s="33">
        <v>231</v>
      </c>
      <c r="B51" s="36" t="s">
        <v>170</v>
      </c>
      <c r="C51" s="36"/>
      <c r="D51" s="36"/>
      <c r="E51" s="36">
        <v>150</v>
      </c>
      <c r="F51" s="36">
        <f t="shared" ref="F51:N51" si="3">F52+F53+F54+F55+F56+F57</f>
        <v>19.100000000000001</v>
      </c>
      <c r="G51" s="36">
        <f t="shared" si="3"/>
        <v>11.7</v>
      </c>
      <c r="H51" s="36">
        <f t="shared" si="3"/>
        <v>257.14</v>
      </c>
      <c r="I51" s="36">
        <f t="shared" si="3"/>
        <v>0</v>
      </c>
      <c r="J51" s="36">
        <f t="shared" si="3"/>
        <v>0.9</v>
      </c>
      <c r="K51" s="36">
        <f t="shared" si="3"/>
        <v>172.29999999999998</v>
      </c>
      <c r="L51" s="36">
        <f t="shared" si="3"/>
        <v>0.5</v>
      </c>
      <c r="M51" s="36">
        <f t="shared" si="3"/>
        <v>172.29999999999998</v>
      </c>
      <c r="N51" s="36">
        <f t="shared" si="3"/>
        <v>0.6</v>
      </c>
    </row>
    <row r="52" spans="1:14" x14ac:dyDescent="0.35">
      <c r="A52" s="10"/>
      <c r="B52" s="38" t="s">
        <v>13</v>
      </c>
      <c r="C52" s="37">
        <v>100</v>
      </c>
      <c r="D52" s="37">
        <v>100</v>
      </c>
      <c r="E52" s="37"/>
      <c r="F52" s="37">
        <v>18</v>
      </c>
      <c r="G52" s="37">
        <v>3</v>
      </c>
      <c r="H52" s="37">
        <v>169</v>
      </c>
      <c r="I52" s="37">
        <v>0</v>
      </c>
      <c r="J52" s="37">
        <v>0.9</v>
      </c>
      <c r="K52" s="37">
        <v>164</v>
      </c>
      <c r="L52" s="91">
        <v>0.5</v>
      </c>
      <c r="M52" s="91">
        <v>164</v>
      </c>
      <c r="N52" s="91">
        <v>0.4</v>
      </c>
    </row>
    <row r="53" spans="1:14" x14ac:dyDescent="0.35">
      <c r="A53" s="10"/>
      <c r="B53" s="38" t="s">
        <v>7</v>
      </c>
      <c r="C53" s="37">
        <v>5</v>
      </c>
      <c r="D53" s="37">
        <v>5</v>
      </c>
      <c r="E53" s="37"/>
      <c r="F53" s="37">
        <v>0.5</v>
      </c>
      <c r="G53" s="37">
        <v>3.5</v>
      </c>
      <c r="H53" s="37">
        <v>16.7</v>
      </c>
      <c r="I53" s="37">
        <v>0</v>
      </c>
      <c r="J53" s="37">
        <v>0</v>
      </c>
      <c r="K53" s="37">
        <v>0.9</v>
      </c>
      <c r="L53" s="91">
        <v>0</v>
      </c>
      <c r="M53" s="91">
        <v>0.9</v>
      </c>
      <c r="N53" s="91">
        <v>0.1</v>
      </c>
    </row>
    <row r="54" spans="1:14" x14ac:dyDescent="0.35">
      <c r="A54" s="10"/>
      <c r="B54" s="38" t="s">
        <v>10</v>
      </c>
      <c r="C54" s="37">
        <v>5</v>
      </c>
      <c r="D54" s="37">
        <v>5</v>
      </c>
      <c r="E54" s="37"/>
      <c r="F54" s="37">
        <v>0</v>
      </c>
      <c r="G54" s="37">
        <v>5</v>
      </c>
      <c r="H54" s="37">
        <v>20</v>
      </c>
      <c r="I54" s="37">
        <v>0</v>
      </c>
      <c r="J54" s="37">
        <v>0</v>
      </c>
      <c r="K54" s="37">
        <v>0.2</v>
      </c>
      <c r="L54" s="91">
        <v>0</v>
      </c>
      <c r="M54" s="91">
        <v>0.2</v>
      </c>
      <c r="N54" s="91">
        <v>0</v>
      </c>
    </row>
    <row r="55" spans="1:14" x14ac:dyDescent="0.35">
      <c r="A55" s="10"/>
      <c r="B55" s="38" t="s">
        <v>92</v>
      </c>
      <c r="C55" s="93">
        <v>43009</v>
      </c>
      <c r="D55" s="37">
        <v>4</v>
      </c>
      <c r="E55" s="37"/>
      <c r="F55" s="37">
        <v>0.5</v>
      </c>
      <c r="G55" s="37">
        <v>0</v>
      </c>
      <c r="H55" s="37">
        <v>6.3</v>
      </c>
      <c r="I55" s="37">
        <v>0</v>
      </c>
      <c r="J55" s="37">
        <v>0</v>
      </c>
      <c r="K55" s="37">
        <v>2.2000000000000002</v>
      </c>
      <c r="L55" s="91">
        <v>0</v>
      </c>
      <c r="M55" s="91">
        <v>2.2000000000000002</v>
      </c>
      <c r="N55" s="91">
        <v>0.1</v>
      </c>
    </row>
    <row r="56" spans="1:14" x14ac:dyDescent="0.35">
      <c r="A56" s="10"/>
      <c r="B56" s="38" t="s">
        <v>0</v>
      </c>
      <c r="C56" s="37">
        <v>5</v>
      </c>
      <c r="D56" s="37">
        <v>5</v>
      </c>
      <c r="E56" s="37"/>
      <c r="F56" s="37">
        <v>0</v>
      </c>
      <c r="G56" s="37">
        <v>0</v>
      </c>
      <c r="H56" s="37">
        <v>37.04</v>
      </c>
      <c r="I56" s="37">
        <v>0</v>
      </c>
      <c r="J56" s="37">
        <v>0</v>
      </c>
      <c r="K56" s="37">
        <v>0.6</v>
      </c>
      <c r="L56" s="91">
        <v>0</v>
      </c>
      <c r="M56" s="91">
        <v>0.6</v>
      </c>
      <c r="N56" s="91">
        <v>0</v>
      </c>
    </row>
    <row r="57" spans="1:14" x14ac:dyDescent="0.35">
      <c r="A57" s="10"/>
      <c r="B57" s="38" t="s">
        <v>6</v>
      </c>
      <c r="C57" s="37">
        <v>5</v>
      </c>
      <c r="D57" s="37">
        <v>5</v>
      </c>
      <c r="E57" s="37"/>
      <c r="F57" s="37">
        <v>0.1</v>
      </c>
      <c r="G57" s="37">
        <v>0.2</v>
      </c>
      <c r="H57" s="37">
        <v>8.1</v>
      </c>
      <c r="I57" s="37">
        <v>0</v>
      </c>
      <c r="J57" s="37">
        <v>0</v>
      </c>
      <c r="K57" s="37">
        <v>4.4000000000000004</v>
      </c>
      <c r="L57" s="91">
        <v>0</v>
      </c>
      <c r="M57" s="91">
        <v>4.4000000000000004</v>
      </c>
      <c r="N57" s="91">
        <v>0</v>
      </c>
    </row>
    <row r="58" spans="1:14" x14ac:dyDescent="0.35">
      <c r="A58" s="33">
        <v>351</v>
      </c>
      <c r="B58" s="36" t="s">
        <v>162</v>
      </c>
      <c r="C58" s="36"/>
      <c r="D58" s="36"/>
      <c r="E58" s="36">
        <v>50</v>
      </c>
      <c r="F58" s="36">
        <f>F59+F60+F61+F62</f>
        <v>2</v>
      </c>
      <c r="G58" s="36">
        <f t="shared" ref="G58:N58" si="4">G59+G60+G61+G62</f>
        <v>10.9</v>
      </c>
      <c r="H58" s="36">
        <f t="shared" si="4"/>
        <v>100.74</v>
      </c>
      <c r="I58" s="36">
        <f t="shared" si="4"/>
        <v>0</v>
      </c>
      <c r="J58" s="36">
        <f t="shared" si="4"/>
        <v>0.1</v>
      </c>
      <c r="K58" s="36">
        <f t="shared" si="4"/>
        <v>61.7</v>
      </c>
      <c r="L58" s="36">
        <f t="shared" si="4"/>
        <v>0.7</v>
      </c>
      <c r="M58" s="36">
        <f t="shared" si="4"/>
        <v>61.7</v>
      </c>
      <c r="N58" s="36">
        <f t="shared" si="4"/>
        <v>0.2</v>
      </c>
    </row>
    <row r="59" spans="1:14" x14ac:dyDescent="0.35">
      <c r="A59" s="10"/>
      <c r="B59" s="38" t="s">
        <v>14</v>
      </c>
      <c r="C59" s="37">
        <v>50</v>
      </c>
      <c r="D59" s="37">
        <v>50</v>
      </c>
      <c r="E59" s="37"/>
      <c r="F59" s="37">
        <v>1.5</v>
      </c>
      <c r="G59" s="37">
        <v>2.4</v>
      </c>
      <c r="H59" s="37">
        <v>27</v>
      </c>
      <c r="I59" s="37">
        <v>0</v>
      </c>
      <c r="J59" s="37">
        <v>0.1</v>
      </c>
      <c r="K59" s="37">
        <v>60</v>
      </c>
      <c r="L59" s="91">
        <v>0.7</v>
      </c>
      <c r="M59" s="91">
        <v>60</v>
      </c>
      <c r="N59" s="91">
        <v>0.1</v>
      </c>
    </row>
    <row r="60" spans="1:14" x14ac:dyDescent="0.35">
      <c r="A60" s="10"/>
      <c r="B60" s="38" t="s">
        <v>0</v>
      </c>
      <c r="C60" s="37">
        <v>5</v>
      </c>
      <c r="D60" s="37">
        <v>5</v>
      </c>
      <c r="E60" s="37"/>
      <c r="F60" s="37">
        <v>0</v>
      </c>
      <c r="G60" s="37">
        <v>0</v>
      </c>
      <c r="H60" s="37">
        <v>37.04</v>
      </c>
      <c r="I60" s="37">
        <v>0</v>
      </c>
      <c r="J60" s="37">
        <v>0</v>
      </c>
      <c r="K60" s="37">
        <v>0.6</v>
      </c>
      <c r="L60" s="91">
        <v>0</v>
      </c>
      <c r="M60" s="91">
        <v>0.6</v>
      </c>
      <c r="N60" s="91">
        <v>0</v>
      </c>
    </row>
    <row r="61" spans="1:14" x14ac:dyDescent="0.35">
      <c r="A61" s="10"/>
      <c r="B61" s="38" t="s">
        <v>10</v>
      </c>
      <c r="C61" s="37">
        <v>5</v>
      </c>
      <c r="D61" s="37">
        <v>5</v>
      </c>
      <c r="E61" s="37"/>
      <c r="F61" s="37">
        <v>0</v>
      </c>
      <c r="G61" s="37">
        <v>5</v>
      </c>
      <c r="H61" s="37">
        <v>20</v>
      </c>
      <c r="I61" s="37">
        <v>0</v>
      </c>
      <c r="J61" s="37">
        <v>0</v>
      </c>
      <c r="K61" s="37">
        <v>0.2</v>
      </c>
      <c r="L61" s="91">
        <v>0</v>
      </c>
      <c r="M61" s="91">
        <v>0.2</v>
      </c>
      <c r="N61" s="91">
        <v>0</v>
      </c>
    </row>
    <row r="62" spans="1:14" x14ac:dyDescent="0.35">
      <c r="A62" s="10"/>
      <c r="B62" s="38" t="s">
        <v>7</v>
      </c>
      <c r="C62" s="37">
        <v>5</v>
      </c>
      <c r="D62" s="37">
        <v>5</v>
      </c>
      <c r="E62" s="37"/>
      <c r="F62" s="37">
        <v>0.5</v>
      </c>
      <c r="G62" s="37">
        <v>3.5</v>
      </c>
      <c r="H62" s="37">
        <v>16.7</v>
      </c>
      <c r="I62" s="37">
        <v>0</v>
      </c>
      <c r="J62" s="37">
        <v>0</v>
      </c>
      <c r="K62" s="37">
        <v>0.9</v>
      </c>
      <c r="L62" s="91">
        <v>0</v>
      </c>
      <c r="M62" s="91">
        <v>0.9</v>
      </c>
      <c r="N62" s="91">
        <v>0.1</v>
      </c>
    </row>
    <row r="63" spans="1:14" x14ac:dyDescent="0.35">
      <c r="A63" s="33">
        <v>398</v>
      </c>
      <c r="B63" s="36" t="s">
        <v>171</v>
      </c>
      <c r="C63" s="36"/>
      <c r="D63" s="36"/>
      <c r="E63" s="7">
        <v>200</v>
      </c>
      <c r="F63" s="7">
        <v>23.9</v>
      </c>
      <c r="G63" s="7">
        <v>0.1</v>
      </c>
      <c r="H63" s="7">
        <v>8.6999999999999993</v>
      </c>
      <c r="I63" s="7">
        <v>49.3</v>
      </c>
      <c r="J63" s="7">
        <v>43.9</v>
      </c>
      <c r="K63" s="7">
        <v>0</v>
      </c>
      <c r="L63" s="7">
        <v>0.5</v>
      </c>
      <c r="M63" s="7">
        <v>16.5</v>
      </c>
      <c r="N63" s="7">
        <v>0.6</v>
      </c>
    </row>
    <row r="64" spans="1:14" x14ac:dyDescent="0.35">
      <c r="A64" s="10"/>
      <c r="B64" s="38" t="s">
        <v>81</v>
      </c>
      <c r="C64" s="1">
        <v>20</v>
      </c>
      <c r="D64" s="1">
        <v>20</v>
      </c>
      <c r="E64" s="1"/>
      <c r="F64" s="1">
        <v>0.5</v>
      </c>
      <c r="G64" s="1">
        <v>0.1</v>
      </c>
      <c r="H64" s="1">
        <v>8.6999999999999993</v>
      </c>
      <c r="I64" s="1">
        <v>38.299999999999997</v>
      </c>
      <c r="J64" s="1">
        <v>0</v>
      </c>
      <c r="K64" s="1">
        <v>0</v>
      </c>
      <c r="L64" s="1">
        <v>0.5</v>
      </c>
      <c r="M64" s="1">
        <v>16.2</v>
      </c>
      <c r="N64" s="1">
        <v>0.6</v>
      </c>
    </row>
    <row r="65" spans="1:14" x14ac:dyDescent="0.35">
      <c r="A65" s="10"/>
      <c r="B65" s="36" t="s">
        <v>83</v>
      </c>
      <c r="C65" s="36">
        <v>6</v>
      </c>
      <c r="D65" s="36">
        <v>6</v>
      </c>
      <c r="E65" s="36">
        <v>6</v>
      </c>
      <c r="F65" s="36">
        <v>0</v>
      </c>
      <c r="G65" s="36">
        <v>0</v>
      </c>
      <c r="H65" s="36">
        <v>0</v>
      </c>
      <c r="I65" s="36">
        <v>0</v>
      </c>
      <c r="J65" s="36">
        <v>0</v>
      </c>
      <c r="K65" s="36">
        <v>0.2</v>
      </c>
      <c r="L65" s="36">
        <v>0</v>
      </c>
      <c r="M65" s="36">
        <v>0.2</v>
      </c>
      <c r="N65" s="36">
        <v>0</v>
      </c>
    </row>
    <row r="66" spans="1:14" x14ac:dyDescent="0.35">
      <c r="A66" s="10"/>
      <c r="B66" s="113" t="s">
        <v>11</v>
      </c>
      <c r="C66" s="113"/>
      <c r="D66" s="113"/>
      <c r="E66" s="113"/>
      <c r="F66" s="113">
        <f>F65+F63+F58+F51</f>
        <v>45</v>
      </c>
      <c r="G66" s="113">
        <f t="shared" ref="G66:N66" si="5">G65+G63+G58+G51</f>
        <v>22.7</v>
      </c>
      <c r="H66" s="113">
        <f t="shared" si="5"/>
        <v>366.58</v>
      </c>
      <c r="I66" s="113">
        <f t="shared" si="5"/>
        <v>49.3</v>
      </c>
      <c r="J66" s="113">
        <f t="shared" si="5"/>
        <v>44.9</v>
      </c>
      <c r="K66" s="113">
        <f t="shared" si="5"/>
        <v>234.2</v>
      </c>
      <c r="L66" s="113">
        <f t="shared" si="5"/>
        <v>1.7</v>
      </c>
      <c r="M66" s="113">
        <f t="shared" si="5"/>
        <v>250.7</v>
      </c>
      <c r="N66" s="113">
        <f t="shared" si="5"/>
        <v>1.4</v>
      </c>
    </row>
    <row r="67" spans="1:14" x14ac:dyDescent="0.35">
      <c r="A67" s="10"/>
      <c r="B67" s="141" t="s">
        <v>117</v>
      </c>
      <c r="C67" s="141"/>
      <c r="D67" s="141"/>
      <c r="E67" s="141"/>
      <c r="F67" s="141">
        <f t="shared" ref="F67:N67" si="6">F66+F49+F24+F20</f>
        <v>198.42000000000002</v>
      </c>
      <c r="G67" s="141">
        <f t="shared" si="6"/>
        <v>105</v>
      </c>
      <c r="H67" s="141">
        <f t="shared" si="6"/>
        <v>610.7399999999999</v>
      </c>
      <c r="I67" s="141">
        <f t="shared" si="6"/>
        <v>1156.78</v>
      </c>
      <c r="J67" s="141">
        <f t="shared" si="6"/>
        <v>141.13999999999999</v>
      </c>
      <c r="K67" s="141">
        <f t="shared" si="6"/>
        <v>269.53000000000003</v>
      </c>
      <c r="L67" s="141" t="e">
        <f t="shared" si="6"/>
        <v>#VALUE!</v>
      </c>
      <c r="M67" s="141">
        <f t="shared" si="6"/>
        <v>998.4</v>
      </c>
      <c r="N67" s="141">
        <f t="shared" si="6"/>
        <v>10.280000000000001</v>
      </c>
    </row>
  </sheetData>
  <phoneticPr fontId="18" type="noConversion"/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2"/>
  <sheetViews>
    <sheetView topLeftCell="A7" workbookViewId="0">
      <selection activeCell="F62" sqref="F62"/>
    </sheetView>
  </sheetViews>
  <sheetFormatPr defaultRowHeight="14.5" x14ac:dyDescent="0.35"/>
  <cols>
    <col min="1" max="1" width="7.54296875" customWidth="1"/>
    <col min="2" max="2" width="24.7265625" customWidth="1"/>
    <col min="3" max="3" width="7.1796875" customWidth="1"/>
    <col min="4" max="4" width="7" customWidth="1"/>
    <col min="5" max="5" width="6.81640625" customWidth="1"/>
    <col min="6" max="6" width="7" customWidth="1"/>
    <col min="7" max="7" width="7.26953125" customWidth="1"/>
    <col min="8" max="8" width="7.81640625" customWidth="1"/>
    <col min="10" max="11" width="7.1796875" customWidth="1"/>
    <col min="12" max="13" width="6.81640625" customWidth="1"/>
    <col min="14" max="14" width="7.81640625" customWidth="1"/>
  </cols>
  <sheetData>
    <row r="1" spans="1:16" x14ac:dyDescent="0.35">
      <c r="A1" s="134"/>
      <c r="B1" s="134" t="s">
        <v>176</v>
      </c>
      <c r="C1" s="134"/>
      <c r="D1" s="134"/>
      <c r="E1" s="134"/>
      <c r="F1" s="134"/>
      <c r="G1" s="134"/>
      <c r="H1" s="134"/>
      <c r="I1" s="134" t="s">
        <v>90</v>
      </c>
      <c r="J1" s="134"/>
      <c r="K1" s="134"/>
      <c r="L1" s="134"/>
      <c r="M1" s="134"/>
      <c r="N1" s="134"/>
    </row>
    <row r="2" spans="1:16" x14ac:dyDescent="0.35">
      <c r="A2" s="77"/>
      <c r="B2" s="77"/>
      <c r="C2" s="77"/>
      <c r="D2" s="77"/>
      <c r="E2" s="77"/>
      <c r="F2" s="78"/>
      <c r="G2" s="79"/>
      <c r="H2" s="80"/>
      <c r="I2" s="77" t="s">
        <v>17</v>
      </c>
      <c r="J2" s="79"/>
      <c r="K2" s="79"/>
      <c r="L2" s="79"/>
      <c r="M2" s="78"/>
      <c r="N2" s="80"/>
    </row>
    <row r="3" spans="1:16" x14ac:dyDescent="0.35">
      <c r="A3" s="24"/>
      <c r="B3" s="24" t="s">
        <v>18</v>
      </c>
      <c r="C3" s="24"/>
      <c r="D3" s="24"/>
      <c r="E3" s="24" t="s">
        <v>104</v>
      </c>
      <c r="F3" s="81" t="s">
        <v>106</v>
      </c>
      <c r="G3" s="82"/>
      <c r="H3" s="83"/>
      <c r="I3" s="24" t="s">
        <v>20</v>
      </c>
      <c r="J3" s="84"/>
      <c r="K3" s="84"/>
      <c r="L3" s="84"/>
      <c r="M3" s="86" t="s">
        <v>107</v>
      </c>
      <c r="N3" s="87"/>
    </row>
    <row r="4" spans="1:16" x14ac:dyDescent="0.35">
      <c r="A4" s="24" t="s">
        <v>19</v>
      </c>
      <c r="B4" s="24" t="s">
        <v>21</v>
      </c>
      <c r="C4" s="24" t="s">
        <v>102</v>
      </c>
      <c r="D4" s="24" t="s">
        <v>103</v>
      </c>
      <c r="E4" s="24" t="s">
        <v>105</v>
      </c>
      <c r="F4" s="77" t="s">
        <v>22</v>
      </c>
      <c r="G4" s="77" t="s">
        <v>23</v>
      </c>
      <c r="H4" s="77" t="s">
        <v>24</v>
      </c>
      <c r="I4" s="24" t="s">
        <v>25</v>
      </c>
      <c r="J4" s="84" t="s">
        <v>119</v>
      </c>
      <c r="K4" s="84"/>
      <c r="L4" s="84"/>
      <c r="M4" s="81" t="s">
        <v>108</v>
      </c>
      <c r="N4" s="88"/>
    </row>
    <row r="5" spans="1:16" x14ac:dyDescent="0.35">
      <c r="A5" s="26" t="s">
        <v>101</v>
      </c>
      <c r="B5" s="26" t="s">
        <v>26</v>
      </c>
      <c r="C5" s="26" t="s">
        <v>32</v>
      </c>
      <c r="D5" s="26" t="s">
        <v>32</v>
      </c>
      <c r="E5" s="26" t="s">
        <v>32</v>
      </c>
      <c r="F5" s="26" t="s">
        <v>32</v>
      </c>
      <c r="G5" s="26" t="s">
        <v>32</v>
      </c>
      <c r="H5" s="26" t="s">
        <v>32</v>
      </c>
      <c r="I5" s="26" t="s">
        <v>33</v>
      </c>
      <c r="J5" s="85" t="s">
        <v>27</v>
      </c>
      <c r="K5" s="85" t="s">
        <v>28</v>
      </c>
      <c r="L5" s="85" t="s">
        <v>29</v>
      </c>
      <c r="M5" s="85" t="s">
        <v>30</v>
      </c>
      <c r="N5" s="85" t="s">
        <v>31</v>
      </c>
    </row>
    <row r="6" spans="1:16" x14ac:dyDescent="0.35">
      <c r="A6" s="77">
        <v>1</v>
      </c>
      <c r="B6" s="71">
        <v>2</v>
      </c>
      <c r="C6" s="71">
        <v>3</v>
      </c>
      <c r="D6" s="71">
        <v>4</v>
      </c>
      <c r="E6" s="71">
        <v>5</v>
      </c>
      <c r="F6" s="71">
        <v>6</v>
      </c>
      <c r="G6" s="71">
        <v>7</v>
      </c>
      <c r="H6" s="71">
        <v>8</v>
      </c>
      <c r="I6" s="71">
        <v>9</v>
      </c>
      <c r="J6" s="71">
        <v>10</v>
      </c>
      <c r="K6" s="71">
        <v>11</v>
      </c>
      <c r="L6" s="71">
        <v>12</v>
      </c>
      <c r="M6" s="71">
        <v>13</v>
      </c>
      <c r="N6" s="71">
        <v>14</v>
      </c>
    </row>
    <row r="7" spans="1:16" x14ac:dyDescent="0.35">
      <c r="A7" s="32"/>
      <c r="B7" s="122"/>
      <c r="C7" s="122"/>
      <c r="D7" s="122"/>
      <c r="E7" s="122"/>
      <c r="F7" s="122"/>
      <c r="G7" s="122" t="s">
        <v>34</v>
      </c>
      <c r="H7" s="122"/>
      <c r="I7" s="122"/>
      <c r="J7" s="122"/>
      <c r="K7" s="122"/>
      <c r="L7" s="122"/>
      <c r="M7" s="122"/>
      <c r="N7" s="122"/>
    </row>
    <row r="8" spans="1:16" x14ac:dyDescent="0.35">
      <c r="A8" s="41">
        <v>93</v>
      </c>
      <c r="B8" s="36" t="s">
        <v>48</v>
      </c>
      <c r="C8" s="36"/>
      <c r="D8" s="36"/>
      <c r="E8" s="36">
        <v>200</v>
      </c>
      <c r="F8" s="36">
        <f>F9+F10+F11+F12+F13</f>
        <v>32.200000000000003</v>
      </c>
      <c r="G8" s="36">
        <f t="shared" ref="G8:N8" si="0">G9+G10+G11+G12+G13</f>
        <v>29.9</v>
      </c>
      <c r="H8" s="36">
        <f t="shared" si="0"/>
        <v>29.6</v>
      </c>
      <c r="I8" s="36">
        <f t="shared" si="0"/>
        <v>211.04</v>
      </c>
      <c r="J8" s="36">
        <f t="shared" si="0"/>
        <v>0</v>
      </c>
      <c r="K8" s="36">
        <f t="shared" si="0"/>
        <v>0.2</v>
      </c>
      <c r="L8" s="36">
        <f t="shared" si="0"/>
        <v>1.3</v>
      </c>
      <c r="M8" s="36">
        <f t="shared" si="0"/>
        <v>128.4</v>
      </c>
      <c r="N8" s="36">
        <f t="shared" si="0"/>
        <v>1.1000000000000001</v>
      </c>
    </row>
    <row r="9" spans="1:16" x14ac:dyDescent="0.35">
      <c r="A9" s="44"/>
      <c r="B9" s="38" t="s">
        <v>49</v>
      </c>
      <c r="C9" s="37">
        <v>15</v>
      </c>
      <c r="D9" s="37">
        <v>15</v>
      </c>
      <c r="E9" s="37"/>
      <c r="F9" s="37">
        <v>1.6</v>
      </c>
      <c r="G9" s="37">
        <v>0.4</v>
      </c>
      <c r="H9" s="37">
        <v>9.9</v>
      </c>
      <c r="I9" s="37">
        <v>50</v>
      </c>
      <c r="J9" s="37">
        <v>0</v>
      </c>
      <c r="K9" s="37">
        <v>0</v>
      </c>
      <c r="L9" s="37">
        <v>0</v>
      </c>
      <c r="M9" s="37">
        <v>3.8</v>
      </c>
      <c r="N9" s="37">
        <v>0.5</v>
      </c>
    </row>
    <row r="10" spans="1:16" x14ac:dyDescent="0.35">
      <c r="A10" s="44"/>
      <c r="B10" s="38" t="s">
        <v>50</v>
      </c>
      <c r="C10" s="37">
        <v>10</v>
      </c>
      <c r="D10" s="37">
        <v>10</v>
      </c>
      <c r="E10" s="37"/>
      <c r="F10" s="37">
        <v>1.6</v>
      </c>
      <c r="G10" s="37">
        <v>0.4</v>
      </c>
      <c r="H10" s="37">
        <v>9.9</v>
      </c>
      <c r="I10" s="37">
        <v>50</v>
      </c>
      <c r="J10" s="37">
        <v>0</v>
      </c>
      <c r="K10" s="37">
        <v>0</v>
      </c>
      <c r="L10" s="37">
        <v>0</v>
      </c>
      <c r="M10" s="37">
        <v>3.8</v>
      </c>
      <c r="N10" s="37">
        <v>0.5</v>
      </c>
    </row>
    <row r="11" spans="1:16" x14ac:dyDescent="0.35">
      <c r="A11" s="44"/>
      <c r="B11" s="38" t="s">
        <v>14</v>
      </c>
      <c r="C11" s="37">
        <v>100</v>
      </c>
      <c r="D11" s="37">
        <v>100</v>
      </c>
      <c r="E11" s="37"/>
      <c r="F11" s="37">
        <v>29</v>
      </c>
      <c r="G11" s="37">
        <v>25</v>
      </c>
      <c r="H11" s="37">
        <v>4.8</v>
      </c>
      <c r="I11" s="37">
        <v>54</v>
      </c>
      <c r="J11" s="37">
        <v>0</v>
      </c>
      <c r="K11" s="37">
        <v>0.2</v>
      </c>
      <c r="L11" s="37">
        <v>1.3</v>
      </c>
      <c r="M11" s="37">
        <v>120</v>
      </c>
      <c r="N11" s="37">
        <v>0.1</v>
      </c>
    </row>
    <row r="12" spans="1:16" x14ac:dyDescent="0.35">
      <c r="A12" s="44"/>
      <c r="B12" s="38" t="s">
        <v>10</v>
      </c>
      <c r="C12" s="37">
        <v>5</v>
      </c>
      <c r="D12" s="37">
        <v>5</v>
      </c>
      <c r="E12" s="37"/>
      <c r="F12" s="37">
        <v>0</v>
      </c>
      <c r="G12" s="37">
        <v>0</v>
      </c>
      <c r="H12" s="37">
        <v>5</v>
      </c>
      <c r="I12" s="37">
        <v>20</v>
      </c>
      <c r="J12" s="37">
        <v>0</v>
      </c>
      <c r="K12" s="37">
        <v>0</v>
      </c>
      <c r="L12" s="37">
        <v>0</v>
      </c>
      <c r="M12" s="37">
        <v>0.2</v>
      </c>
      <c r="N12" s="37">
        <v>0</v>
      </c>
      <c r="O12" s="55"/>
      <c r="P12" s="55"/>
    </row>
    <row r="13" spans="1:16" x14ac:dyDescent="0.35">
      <c r="A13" s="45"/>
      <c r="B13" s="38" t="s">
        <v>0</v>
      </c>
      <c r="C13" s="37">
        <v>5</v>
      </c>
      <c r="D13" s="37">
        <v>5</v>
      </c>
      <c r="E13" s="37"/>
      <c r="F13" s="37">
        <v>0</v>
      </c>
      <c r="G13" s="37">
        <v>4.0999999999999996</v>
      </c>
      <c r="H13" s="37">
        <v>0</v>
      </c>
      <c r="I13" s="37">
        <v>37.04</v>
      </c>
      <c r="J13" s="37">
        <v>0</v>
      </c>
      <c r="K13" s="37">
        <v>0</v>
      </c>
      <c r="L13" s="37">
        <v>0</v>
      </c>
      <c r="M13" s="37">
        <v>0.6</v>
      </c>
      <c r="N13" s="37">
        <v>0</v>
      </c>
      <c r="O13" s="90"/>
      <c r="P13" s="90"/>
    </row>
    <row r="14" spans="1:16" x14ac:dyDescent="0.35">
      <c r="A14" s="33">
        <v>395</v>
      </c>
      <c r="B14" s="36" t="s">
        <v>137</v>
      </c>
      <c r="C14" s="36"/>
      <c r="D14" s="36"/>
      <c r="E14" s="92">
        <v>200</v>
      </c>
      <c r="F14" s="92">
        <v>56.9</v>
      </c>
      <c r="G14" s="92">
        <v>25</v>
      </c>
      <c r="H14" s="92">
        <v>4.8</v>
      </c>
      <c r="I14" s="92">
        <v>67</v>
      </c>
      <c r="J14" s="92">
        <v>52.1</v>
      </c>
      <c r="K14" s="94">
        <v>0.5</v>
      </c>
      <c r="L14" s="92">
        <v>1.3</v>
      </c>
      <c r="M14" s="94">
        <v>121.8</v>
      </c>
      <c r="N14" s="92">
        <v>0.1</v>
      </c>
    </row>
    <row r="15" spans="1:16" x14ac:dyDescent="0.35">
      <c r="A15" s="10"/>
      <c r="B15" s="38" t="s">
        <v>37</v>
      </c>
      <c r="C15" s="37">
        <v>3</v>
      </c>
      <c r="D15" s="37">
        <v>3</v>
      </c>
      <c r="E15" s="37"/>
      <c r="F15" s="37">
        <v>0.2</v>
      </c>
      <c r="G15" s="37">
        <v>0</v>
      </c>
      <c r="H15" s="37">
        <v>0</v>
      </c>
      <c r="I15" s="37">
        <v>0</v>
      </c>
      <c r="J15" s="37">
        <v>0.2</v>
      </c>
      <c r="K15" s="37">
        <v>0.4</v>
      </c>
      <c r="L15" s="37">
        <v>0</v>
      </c>
      <c r="M15" s="37">
        <v>0</v>
      </c>
      <c r="N15" s="66">
        <v>0</v>
      </c>
    </row>
    <row r="16" spans="1:16" x14ac:dyDescent="0.35">
      <c r="A16" s="10"/>
      <c r="B16" s="38" t="s">
        <v>10</v>
      </c>
      <c r="C16" s="37">
        <v>15</v>
      </c>
      <c r="D16" s="37">
        <v>15</v>
      </c>
      <c r="E16" s="37"/>
      <c r="F16" s="37">
        <v>27.7</v>
      </c>
      <c r="G16" s="37">
        <v>0</v>
      </c>
      <c r="H16" s="37">
        <v>0</v>
      </c>
      <c r="I16" s="37">
        <v>13</v>
      </c>
      <c r="J16" s="37">
        <v>51.9</v>
      </c>
      <c r="K16" s="37">
        <v>0</v>
      </c>
      <c r="L16" s="37">
        <v>0</v>
      </c>
      <c r="M16" s="37">
        <v>1.8</v>
      </c>
      <c r="N16" s="37">
        <v>0</v>
      </c>
    </row>
    <row r="17" spans="1:30" x14ac:dyDescent="0.35">
      <c r="A17" s="10"/>
      <c r="B17" s="38" t="s">
        <v>14</v>
      </c>
      <c r="C17" s="37">
        <v>150</v>
      </c>
      <c r="D17" s="37">
        <v>150</v>
      </c>
      <c r="E17" s="37"/>
      <c r="F17" s="37">
        <v>29</v>
      </c>
      <c r="G17" s="37">
        <v>25</v>
      </c>
      <c r="H17" s="37">
        <v>4.8</v>
      </c>
      <c r="I17" s="37">
        <v>54</v>
      </c>
      <c r="J17" s="37">
        <v>0</v>
      </c>
      <c r="K17" s="37">
        <v>0.2</v>
      </c>
      <c r="L17" s="37">
        <v>1.3</v>
      </c>
      <c r="M17" s="37">
        <v>120</v>
      </c>
      <c r="N17" s="37">
        <v>0.1</v>
      </c>
    </row>
    <row r="18" spans="1:30" x14ac:dyDescent="0.35">
      <c r="A18" s="33">
        <v>1</v>
      </c>
      <c r="B18" s="36" t="s">
        <v>126</v>
      </c>
      <c r="C18" s="36"/>
      <c r="D18" s="36"/>
      <c r="E18" s="36" t="s">
        <v>38</v>
      </c>
      <c r="F18" s="36">
        <v>3.9</v>
      </c>
      <c r="G18" s="36">
        <v>8.6999999999999993</v>
      </c>
      <c r="H18" s="36">
        <v>24.7</v>
      </c>
      <c r="I18" s="36">
        <v>192.3</v>
      </c>
      <c r="J18" s="36">
        <v>0.1</v>
      </c>
      <c r="K18" s="36">
        <v>0</v>
      </c>
      <c r="L18" s="36">
        <v>0</v>
      </c>
      <c r="M18" s="36">
        <v>11.2</v>
      </c>
      <c r="N18" s="36">
        <v>0.6</v>
      </c>
    </row>
    <row r="19" spans="1:30" x14ac:dyDescent="0.35">
      <c r="A19" s="10"/>
      <c r="B19" s="38" t="s">
        <v>0</v>
      </c>
      <c r="C19" s="37">
        <v>10</v>
      </c>
      <c r="D19" s="37">
        <v>10</v>
      </c>
      <c r="E19" s="37"/>
      <c r="F19" s="37">
        <v>0.1</v>
      </c>
      <c r="G19" s="37">
        <v>8.3000000000000007</v>
      </c>
      <c r="H19" s="37">
        <v>0.1</v>
      </c>
      <c r="I19" s="37">
        <v>74.8</v>
      </c>
      <c r="J19" s="37">
        <v>0</v>
      </c>
      <c r="K19" s="37">
        <v>0</v>
      </c>
      <c r="L19" s="37">
        <v>0</v>
      </c>
      <c r="M19" s="37">
        <v>1.2</v>
      </c>
      <c r="N19" s="37">
        <v>0</v>
      </c>
    </row>
    <row r="20" spans="1:30" x14ac:dyDescent="0.35">
      <c r="A20" s="10"/>
      <c r="B20" s="38" t="s">
        <v>39</v>
      </c>
      <c r="C20" s="37">
        <v>50</v>
      </c>
      <c r="D20" s="37">
        <v>50</v>
      </c>
      <c r="E20" s="37"/>
      <c r="F20" s="37">
        <v>3.8</v>
      </c>
      <c r="G20" s="37">
        <v>0.4</v>
      </c>
      <c r="H20" s="37">
        <v>24.6</v>
      </c>
      <c r="I20" s="37">
        <v>117.5</v>
      </c>
      <c r="J20" s="37">
        <v>0.1</v>
      </c>
      <c r="K20" s="37">
        <v>0</v>
      </c>
      <c r="L20" s="37">
        <v>0</v>
      </c>
      <c r="M20" s="37">
        <v>10</v>
      </c>
      <c r="N20" s="37">
        <v>0.6</v>
      </c>
    </row>
    <row r="21" spans="1:30" x14ac:dyDescent="0.35">
      <c r="A21" s="10"/>
      <c r="B21" s="113" t="s">
        <v>11</v>
      </c>
      <c r="C21" s="113"/>
      <c r="D21" s="113"/>
      <c r="E21" s="113"/>
      <c r="F21" s="113">
        <f>F18+F14+F8</f>
        <v>93</v>
      </c>
      <c r="G21" s="113">
        <f t="shared" ref="G21:N21" si="1">G18+G14+G8</f>
        <v>63.6</v>
      </c>
      <c r="H21" s="113">
        <f t="shared" si="1"/>
        <v>59.1</v>
      </c>
      <c r="I21" s="113">
        <f t="shared" si="1"/>
        <v>470.34000000000003</v>
      </c>
      <c r="J21" s="113">
        <f t="shared" si="1"/>
        <v>52.2</v>
      </c>
      <c r="K21" s="113">
        <f t="shared" si="1"/>
        <v>0.7</v>
      </c>
      <c r="L21" s="113">
        <f t="shared" si="1"/>
        <v>2.6</v>
      </c>
      <c r="M21" s="113">
        <f t="shared" si="1"/>
        <v>261.39999999999998</v>
      </c>
      <c r="N21" s="113">
        <f t="shared" si="1"/>
        <v>1.8</v>
      </c>
    </row>
    <row r="22" spans="1:30" x14ac:dyDescent="0.35">
      <c r="A22" s="10"/>
      <c r="B22" s="122"/>
      <c r="C22" s="122"/>
      <c r="D22" s="122"/>
      <c r="E22" s="122"/>
      <c r="F22" s="122" t="s">
        <v>40</v>
      </c>
      <c r="G22" s="122"/>
      <c r="H22" s="122"/>
      <c r="I22" s="122"/>
      <c r="J22" s="122"/>
      <c r="K22" s="122"/>
      <c r="L22" s="122"/>
      <c r="M22" s="122"/>
      <c r="N22" s="122"/>
    </row>
    <row r="23" spans="1:30" x14ac:dyDescent="0.35">
      <c r="A23" s="36">
        <v>399</v>
      </c>
      <c r="B23" s="36" t="s">
        <v>41</v>
      </c>
      <c r="C23" s="36">
        <v>200</v>
      </c>
      <c r="D23" s="36">
        <v>200</v>
      </c>
      <c r="E23" s="36">
        <v>200</v>
      </c>
      <c r="F23" s="36">
        <v>1.2</v>
      </c>
      <c r="G23" s="36">
        <v>0.2</v>
      </c>
      <c r="H23" s="36">
        <v>2.2999999999999998</v>
      </c>
      <c r="I23" s="36">
        <v>10.6</v>
      </c>
      <c r="J23" s="36">
        <v>0.1</v>
      </c>
      <c r="K23" s="36">
        <v>0</v>
      </c>
      <c r="L23" s="36">
        <v>42</v>
      </c>
      <c r="M23" s="36">
        <v>25</v>
      </c>
      <c r="N23" s="36">
        <v>1.7</v>
      </c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</row>
    <row r="24" spans="1:30" x14ac:dyDescent="0.35">
      <c r="A24" s="10"/>
      <c r="B24" s="122"/>
      <c r="C24" s="122"/>
      <c r="D24" s="122"/>
      <c r="E24" s="122"/>
      <c r="F24" s="122"/>
      <c r="G24" s="122" t="s">
        <v>42</v>
      </c>
      <c r="H24" s="122"/>
      <c r="I24" s="122"/>
      <c r="J24" s="122"/>
      <c r="K24" s="122"/>
      <c r="L24" s="122"/>
      <c r="M24" s="122"/>
      <c r="N24" s="122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</row>
    <row r="25" spans="1:30" x14ac:dyDescent="0.35">
      <c r="A25" s="33">
        <v>88</v>
      </c>
      <c r="B25" s="36" t="s">
        <v>172</v>
      </c>
      <c r="C25" s="36"/>
      <c r="D25" s="36"/>
      <c r="E25" s="36">
        <v>250</v>
      </c>
      <c r="F25" s="36">
        <f t="shared" ref="F25:N25" si="2">F26+F27+F28+F29+F30+F31+F32+F33</f>
        <v>10.9</v>
      </c>
      <c r="G25" s="36">
        <f t="shared" si="2"/>
        <v>11.6</v>
      </c>
      <c r="H25" s="36">
        <f t="shared" si="2"/>
        <v>28.700000000000003</v>
      </c>
      <c r="I25" s="36">
        <f t="shared" si="2"/>
        <v>288.53999999999996</v>
      </c>
      <c r="J25" s="36">
        <f t="shared" si="2"/>
        <v>0.1</v>
      </c>
      <c r="K25" s="36">
        <f t="shared" si="2"/>
        <v>0.1</v>
      </c>
      <c r="L25" s="36">
        <f t="shared" si="2"/>
        <v>21.7</v>
      </c>
      <c r="M25" s="36">
        <f t="shared" si="2"/>
        <v>31.3</v>
      </c>
      <c r="N25" s="36">
        <f t="shared" si="2"/>
        <v>1.9</v>
      </c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</row>
    <row r="26" spans="1:30" x14ac:dyDescent="0.35">
      <c r="A26" s="10"/>
      <c r="B26" s="38" t="s">
        <v>7</v>
      </c>
      <c r="C26" s="37">
        <v>10</v>
      </c>
      <c r="D26" s="37">
        <v>10</v>
      </c>
      <c r="E26" s="37"/>
      <c r="F26" s="37">
        <v>2.1</v>
      </c>
      <c r="G26" s="37">
        <v>0.2</v>
      </c>
      <c r="H26" s="37">
        <v>13.8</v>
      </c>
      <c r="I26" s="37">
        <v>66.8</v>
      </c>
      <c r="J26" s="37">
        <v>0</v>
      </c>
      <c r="K26" s="37">
        <v>0</v>
      </c>
      <c r="L26" s="37">
        <v>0</v>
      </c>
      <c r="M26" s="37">
        <v>3.6</v>
      </c>
      <c r="N26" s="37">
        <v>0.2</v>
      </c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</row>
    <row r="27" spans="1:30" x14ac:dyDescent="0.35">
      <c r="A27" s="10"/>
      <c r="B27" s="38" t="s">
        <v>0</v>
      </c>
      <c r="C27" s="37">
        <v>5</v>
      </c>
      <c r="D27" s="37">
        <v>5</v>
      </c>
      <c r="E27" s="37"/>
      <c r="F27" s="37">
        <v>0</v>
      </c>
      <c r="G27" s="37">
        <v>4.0999999999999996</v>
      </c>
      <c r="H27" s="37">
        <v>0</v>
      </c>
      <c r="I27" s="37">
        <v>37.04</v>
      </c>
      <c r="J27" s="37">
        <v>0</v>
      </c>
      <c r="K27" s="37">
        <v>0</v>
      </c>
      <c r="L27" s="37">
        <v>0</v>
      </c>
      <c r="M27" s="37">
        <v>0.6</v>
      </c>
      <c r="N27" s="37">
        <v>0</v>
      </c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</row>
    <row r="28" spans="1:30" x14ac:dyDescent="0.35">
      <c r="A28" s="10"/>
      <c r="B28" s="38" t="s">
        <v>4</v>
      </c>
      <c r="C28" s="37">
        <v>10</v>
      </c>
      <c r="D28" s="37">
        <v>7</v>
      </c>
      <c r="E28" s="37"/>
      <c r="F28" s="37">
        <v>0.2</v>
      </c>
      <c r="G28" s="37">
        <v>0</v>
      </c>
      <c r="H28" s="37">
        <v>0.9</v>
      </c>
      <c r="I28" s="37">
        <v>4.5</v>
      </c>
      <c r="J28" s="37">
        <v>0</v>
      </c>
      <c r="K28" s="37">
        <v>0</v>
      </c>
      <c r="L28" s="37">
        <v>2.6</v>
      </c>
      <c r="M28" s="37">
        <v>4.4000000000000004</v>
      </c>
      <c r="N28" s="37">
        <v>0.1</v>
      </c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</row>
    <row r="29" spans="1:30" x14ac:dyDescent="0.35">
      <c r="A29" s="10"/>
      <c r="B29" s="38" t="s">
        <v>5</v>
      </c>
      <c r="C29" s="37">
        <v>10</v>
      </c>
      <c r="D29" s="37">
        <v>7</v>
      </c>
      <c r="E29" s="37"/>
      <c r="F29" s="37">
        <v>0.2</v>
      </c>
      <c r="G29" s="37">
        <v>0</v>
      </c>
      <c r="H29" s="37">
        <v>0.9</v>
      </c>
      <c r="I29" s="37">
        <v>4.5</v>
      </c>
      <c r="J29" s="37">
        <v>0</v>
      </c>
      <c r="K29" s="37">
        <v>0</v>
      </c>
      <c r="L29" s="37">
        <v>2.6</v>
      </c>
      <c r="M29" s="37">
        <v>4.4000000000000004</v>
      </c>
      <c r="N29" s="37">
        <v>0.1</v>
      </c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</row>
    <row r="30" spans="1:30" x14ac:dyDescent="0.35">
      <c r="A30" s="10"/>
      <c r="B30" s="38" t="s">
        <v>59</v>
      </c>
      <c r="C30" s="37">
        <v>2</v>
      </c>
      <c r="D30" s="37">
        <v>2</v>
      </c>
      <c r="E30" s="37"/>
      <c r="F30" s="37">
        <v>0</v>
      </c>
      <c r="G30" s="37">
        <v>0.3</v>
      </c>
      <c r="H30" s="37">
        <v>0</v>
      </c>
      <c r="I30" s="37">
        <v>27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</row>
    <row r="31" spans="1:30" x14ac:dyDescent="0.35">
      <c r="A31" s="10"/>
      <c r="B31" s="38" t="s">
        <v>1</v>
      </c>
      <c r="C31" s="70">
        <v>0.25</v>
      </c>
      <c r="D31" s="70">
        <v>0.25</v>
      </c>
      <c r="E31" s="37"/>
      <c r="F31" s="37">
        <v>1.3</v>
      </c>
      <c r="G31" s="37">
        <v>1.2</v>
      </c>
      <c r="H31" s="37">
        <v>0.1</v>
      </c>
      <c r="I31" s="37">
        <v>15.7</v>
      </c>
      <c r="J31" s="37">
        <v>0</v>
      </c>
      <c r="K31" s="37">
        <v>0</v>
      </c>
      <c r="L31" s="37">
        <v>0</v>
      </c>
      <c r="M31" s="37">
        <v>5.5</v>
      </c>
      <c r="N31" s="37">
        <v>0.3</v>
      </c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</row>
    <row r="32" spans="1:30" x14ac:dyDescent="0.35">
      <c r="A32" s="10"/>
      <c r="B32" s="38" t="s">
        <v>45</v>
      </c>
      <c r="C32" s="37">
        <v>100</v>
      </c>
      <c r="D32" s="37">
        <v>80</v>
      </c>
      <c r="E32" s="37"/>
      <c r="F32" s="37">
        <v>1.6</v>
      </c>
      <c r="G32" s="37">
        <v>0.3</v>
      </c>
      <c r="H32" s="37">
        <v>13</v>
      </c>
      <c r="I32" s="37">
        <v>61.6</v>
      </c>
      <c r="J32" s="37">
        <v>0.1</v>
      </c>
      <c r="K32" s="37">
        <v>0.1</v>
      </c>
      <c r="L32" s="37">
        <v>16</v>
      </c>
      <c r="M32" s="37">
        <v>8</v>
      </c>
      <c r="N32" s="37">
        <v>0.7</v>
      </c>
    </row>
    <row r="33" spans="1:14" x14ac:dyDescent="0.35">
      <c r="A33" s="10"/>
      <c r="B33" s="38" t="s">
        <v>79</v>
      </c>
      <c r="C33" s="37">
        <v>30</v>
      </c>
      <c r="D33" s="37">
        <v>30</v>
      </c>
      <c r="E33" s="37"/>
      <c r="F33" s="37">
        <v>5.5</v>
      </c>
      <c r="G33" s="37">
        <v>5.5</v>
      </c>
      <c r="H33" s="37">
        <v>0</v>
      </c>
      <c r="I33" s="37">
        <v>71.400000000000006</v>
      </c>
      <c r="J33" s="37">
        <v>0</v>
      </c>
      <c r="K33" s="37">
        <v>0</v>
      </c>
      <c r="L33" s="37">
        <v>0.5</v>
      </c>
      <c r="M33" s="37">
        <v>4.8</v>
      </c>
      <c r="N33" s="37">
        <v>0.5</v>
      </c>
    </row>
    <row r="34" spans="1:14" x14ac:dyDescent="0.35">
      <c r="A34" s="10">
        <v>215</v>
      </c>
      <c r="B34" s="36" t="s">
        <v>173</v>
      </c>
      <c r="C34" s="36"/>
      <c r="D34" s="36"/>
      <c r="E34" s="36">
        <v>160</v>
      </c>
      <c r="F34" s="36">
        <f t="shared" ref="F34:N34" si="3">F35+F36</f>
        <v>44.6</v>
      </c>
      <c r="G34" s="36">
        <f t="shared" si="3"/>
        <v>27.83</v>
      </c>
      <c r="H34" s="36">
        <f t="shared" si="3"/>
        <v>146.72</v>
      </c>
      <c r="I34" s="36">
        <f t="shared" si="3"/>
        <v>147.24</v>
      </c>
      <c r="J34" s="36">
        <f t="shared" si="3"/>
        <v>11.05</v>
      </c>
      <c r="K34" s="36">
        <f t="shared" si="3"/>
        <v>0.75</v>
      </c>
      <c r="L34" s="36">
        <f t="shared" si="3"/>
        <v>1.24</v>
      </c>
      <c r="M34" s="36">
        <f t="shared" si="3"/>
        <v>11.5</v>
      </c>
      <c r="N34" s="36">
        <f t="shared" si="3"/>
        <v>6.87</v>
      </c>
    </row>
    <row r="35" spans="1:14" x14ac:dyDescent="0.35">
      <c r="A35" s="10"/>
      <c r="B35" s="38" t="s">
        <v>44</v>
      </c>
      <c r="C35" s="37">
        <v>40</v>
      </c>
      <c r="D35" s="37">
        <v>140</v>
      </c>
      <c r="E35" s="37"/>
      <c r="F35" s="37">
        <v>44.6</v>
      </c>
      <c r="G35" s="37">
        <v>23.73</v>
      </c>
      <c r="H35" s="37">
        <v>146.72</v>
      </c>
      <c r="I35" s="37">
        <v>110.2</v>
      </c>
      <c r="J35" s="37">
        <v>11.05</v>
      </c>
      <c r="K35" s="37">
        <v>0.75</v>
      </c>
      <c r="L35" s="37">
        <v>1.24</v>
      </c>
      <c r="M35" s="37">
        <v>10.9</v>
      </c>
      <c r="N35" s="37">
        <v>6.87</v>
      </c>
    </row>
    <row r="36" spans="1:14" x14ac:dyDescent="0.35">
      <c r="A36" s="10"/>
      <c r="B36" s="38" t="s">
        <v>174</v>
      </c>
      <c r="C36" s="37">
        <v>5</v>
      </c>
      <c r="D36" s="37"/>
      <c r="E36" s="37"/>
      <c r="F36" s="37">
        <v>0</v>
      </c>
      <c r="G36" s="37">
        <v>4.0999999999999996</v>
      </c>
      <c r="H36" s="37">
        <v>0</v>
      </c>
      <c r="I36" s="37">
        <v>37.04</v>
      </c>
      <c r="J36" s="37">
        <v>0</v>
      </c>
      <c r="K36" s="37">
        <v>0</v>
      </c>
      <c r="L36" s="37">
        <v>0</v>
      </c>
      <c r="M36" s="37">
        <v>0.6</v>
      </c>
      <c r="N36" s="37">
        <v>0</v>
      </c>
    </row>
    <row r="37" spans="1:14" x14ac:dyDescent="0.35">
      <c r="A37" s="89">
        <v>245</v>
      </c>
      <c r="B37" s="36" t="s">
        <v>164</v>
      </c>
      <c r="C37" s="36"/>
      <c r="D37" s="36"/>
      <c r="E37" s="36">
        <v>80</v>
      </c>
      <c r="F37" s="36">
        <v>17</v>
      </c>
      <c r="G37" s="36">
        <v>13.5</v>
      </c>
      <c r="H37" s="36">
        <v>0</v>
      </c>
      <c r="I37" s="36">
        <v>190</v>
      </c>
      <c r="J37" s="36">
        <v>0</v>
      </c>
      <c r="K37" s="36">
        <v>0.1</v>
      </c>
      <c r="L37" s="76">
        <v>0</v>
      </c>
      <c r="M37" s="76">
        <v>80</v>
      </c>
      <c r="N37" s="76">
        <v>1.1000000000000001</v>
      </c>
    </row>
    <row r="38" spans="1:14" x14ac:dyDescent="0.35">
      <c r="A38" s="44"/>
      <c r="B38" s="38" t="s">
        <v>80</v>
      </c>
      <c r="C38" s="37">
        <v>120</v>
      </c>
      <c r="D38" s="37">
        <v>100</v>
      </c>
      <c r="E38" s="37"/>
      <c r="F38" s="37">
        <v>17</v>
      </c>
      <c r="G38" s="37">
        <v>0</v>
      </c>
      <c r="H38" s="37">
        <v>145</v>
      </c>
      <c r="I38" s="37">
        <v>0</v>
      </c>
      <c r="J38" s="37">
        <v>0.1</v>
      </c>
      <c r="K38" s="37">
        <v>80</v>
      </c>
      <c r="L38" s="75">
        <v>0</v>
      </c>
      <c r="M38" s="75">
        <v>80</v>
      </c>
      <c r="N38" s="75">
        <v>1.1000000000000001</v>
      </c>
    </row>
    <row r="39" spans="1:14" x14ac:dyDescent="0.35">
      <c r="A39" s="44"/>
      <c r="B39" s="38" t="s">
        <v>59</v>
      </c>
      <c r="C39" s="37">
        <v>5</v>
      </c>
      <c r="D39" s="37">
        <v>5</v>
      </c>
      <c r="E39" s="37"/>
      <c r="F39" s="37">
        <v>0</v>
      </c>
      <c r="G39" s="37">
        <v>0</v>
      </c>
      <c r="H39" s="37">
        <v>45</v>
      </c>
      <c r="I39" s="37">
        <v>0</v>
      </c>
      <c r="J39" s="37">
        <v>0</v>
      </c>
      <c r="K39" s="37">
        <v>0</v>
      </c>
      <c r="L39" s="75">
        <v>0</v>
      </c>
      <c r="M39" s="75">
        <v>0</v>
      </c>
      <c r="N39" s="75">
        <v>0</v>
      </c>
    </row>
    <row r="40" spans="1:14" x14ac:dyDescent="0.35">
      <c r="A40" s="44"/>
      <c r="B40" s="38" t="s">
        <v>4</v>
      </c>
      <c r="C40" s="37">
        <v>20</v>
      </c>
      <c r="D40" s="37">
        <v>15</v>
      </c>
      <c r="E40" s="37"/>
      <c r="F40" s="37">
        <v>0.2</v>
      </c>
      <c r="G40" s="37">
        <v>0.9</v>
      </c>
      <c r="H40" s="37">
        <v>4.5</v>
      </c>
      <c r="I40" s="37">
        <v>0</v>
      </c>
      <c r="J40" s="37">
        <v>0</v>
      </c>
      <c r="K40" s="37">
        <v>4.4000000000000004</v>
      </c>
      <c r="L40" s="75">
        <v>2.6</v>
      </c>
      <c r="M40" s="75">
        <v>4.4000000000000004</v>
      </c>
      <c r="N40" s="75">
        <v>0.1</v>
      </c>
    </row>
    <row r="41" spans="1:14" x14ac:dyDescent="0.35">
      <c r="A41" s="45"/>
      <c r="B41" s="38" t="s">
        <v>5</v>
      </c>
      <c r="C41" s="37">
        <v>20</v>
      </c>
      <c r="D41" s="37">
        <v>15</v>
      </c>
      <c r="E41" s="37"/>
      <c r="F41" s="37">
        <v>0.2</v>
      </c>
      <c r="G41" s="37">
        <v>0.9</v>
      </c>
      <c r="H41" s="37">
        <v>4.5</v>
      </c>
      <c r="I41" s="37">
        <v>0</v>
      </c>
      <c r="J41" s="37">
        <v>0</v>
      </c>
      <c r="K41" s="37">
        <v>4.4000000000000004</v>
      </c>
      <c r="L41" s="75">
        <v>2.6</v>
      </c>
      <c r="M41" s="75">
        <v>4.4000000000000004</v>
      </c>
      <c r="N41" s="75">
        <v>0.1</v>
      </c>
    </row>
    <row r="42" spans="1:14" x14ac:dyDescent="0.35">
      <c r="A42" s="32">
        <v>376</v>
      </c>
      <c r="B42" s="36" t="s">
        <v>112</v>
      </c>
      <c r="C42" s="49"/>
      <c r="D42" s="36"/>
      <c r="E42" s="36">
        <v>200</v>
      </c>
      <c r="F42" s="36">
        <f>F43+F44</f>
        <v>27.9</v>
      </c>
      <c r="G42" s="36">
        <f t="shared" ref="G42:N42" si="4">G43+G44</f>
        <v>0</v>
      </c>
      <c r="H42" s="36">
        <f t="shared" si="4"/>
        <v>2.9</v>
      </c>
      <c r="I42" s="36">
        <f t="shared" si="4"/>
        <v>25.8</v>
      </c>
      <c r="J42" s="36">
        <f t="shared" si="4"/>
        <v>51.9</v>
      </c>
      <c r="K42" s="36">
        <f t="shared" si="4"/>
        <v>0.2</v>
      </c>
      <c r="L42" s="36">
        <f t="shared" si="4"/>
        <v>0.2</v>
      </c>
      <c r="M42" s="36">
        <f t="shared" si="4"/>
        <v>7.2</v>
      </c>
      <c r="N42" s="36">
        <f t="shared" si="4"/>
        <v>0.2</v>
      </c>
    </row>
    <row r="43" spans="1:14" x14ac:dyDescent="0.35">
      <c r="A43" s="35"/>
      <c r="B43" s="38" t="s">
        <v>145</v>
      </c>
      <c r="C43" s="37">
        <v>12</v>
      </c>
      <c r="D43" s="37">
        <v>24</v>
      </c>
      <c r="E43" s="37"/>
      <c r="F43" s="37">
        <v>0.2</v>
      </c>
      <c r="G43" s="37">
        <v>0</v>
      </c>
      <c r="H43" s="37">
        <v>2.9</v>
      </c>
      <c r="I43" s="37">
        <v>12.8</v>
      </c>
      <c r="J43" s="37">
        <v>0</v>
      </c>
      <c r="K43" s="37">
        <v>0.2</v>
      </c>
      <c r="L43" s="37">
        <v>0.2</v>
      </c>
      <c r="M43" s="37">
        <v>5.4</v>
      </c>
      <c r="N43" s="37">
        <v>0.2</v>
      </c>
    </row>
    <row r="44" spans="1:14" x14ac:dyDescent="0.35">
      <c r="A44" s="35"/>
      <c r="B44" s="38" t="s">
        <v>10</v>
      </c>
      <c r="C44" s="37">
        <v>15</v>
      </c>
      <c r="D44" s="37">
        <v>15</v>
      </c>
      <c r="E44" s="37"/>
      <c r="F44" s="37">
        <v>27.7</v>
      </c>
      <c r="G44" s="37">
        <v>0</v>
      </c>
      <c r="H44" s="37">
        <v>0</v>
      </c>
      <c r="I44" s="37">
        <v>13</v>
      </c>
      <c r="J44" s="37">
        <v>51.9</v>
      </c>
      <c r="K44" s="37">
        <v>0</v>
      </c>
      <c r="L44" s="37">
        <v>0</v>
      </c>
      <c r="M44" s="37">
        <v>1.8</v>
      </c>
      <c r="N44" s="37">
        <v>0</v>
      </c>
    </row>
    <row r="45" spans="1:14" x14ac:dyDescent="0.35">
      <c r="A45" s="109">
        <v>1</v>
      </c>
      <c r="B45" s="49" t="s">
        <v>82</v>
      </c>
      <c r="C45" s="36">
        <v>50</v>
      </c>
      <c r="D45" s="36">
        <v>50</v>
      </c>
      <c r="E45" s="36">
        <v>50</v>
      </c>
      <c r="F45" s="36">
        <v>3.8</v>
      </c>
      <c r="G45" s="36">
        <v>0.4</v>
      </c>
      <c r="H45" s="36">
        <v>24.6</v>
      </c>
      <c r="I45" s="36">
        <v>117.5</v>
      </c>
      <c r="J45" s="36">
        <v>0.1</v>
      </c>
      <c r="K45" s="36">
        <v>0</v>
      </c>
      <c r="L45" s="36">
        <v>0.6</v>
      </c>
      <c r="M45" s="36">
        <v>10</v>
      </c>
      <c r="N45" s="36">
        <v>0.6</v>
      </c>
    </row>
    <row r="46" spans="1:14" x14ac:dyDescent="0.35">
      <c r="A46" s="10"/>
      <c r="B46" s="113" t="s">
        <v>11</v>
      </c>
      <c r="C46" s="113"/>
      <c r="D46" s="113"/>
      <c r="E46" s="113"/>
      <c r="F46" s="113">
        <f t="shared" ref="F46:N46" si="5">F45+F42+F37+F34+F25</f>
        <v>104.20000000000002</v>
      </c>
      <c r="G46" s="113">
        <f t="shared" si="5"/>
        <v>53.33</v>
      </c>
      <c r="H46" s="113">
        <f t="shared" si="5"/>
        <v>202.92000000000002</v>
      </c>
      <c r="I46" s="113">
        <f t="shared" si="5"/>
        <v>769.07999999999993</v>
      </c>
      <c r="J46" s="113">
        <f t="shared" si="5"/>
        <v>63.15</v>
      </c>
      <c r="K46" s="113">
        <f t="shared" si="5"/>
        <v>1.1500000000000001</v>
      </c>
      <c r="L46" s="113">
        <f t="shared" si="5"/>
        <v>23.74</v>
      </c>
      <c r="M46" s="113">
        <f t="shared" si="5"/>
        <v>140</v>
      </c>
      <c r="N46" s="113">
        <f t="shared" si="5"/>
        <v>10.67</v>
      </c>
    </row>
    <row r="47" spans="1:14" x14ac:dyDescent="0.35">
      <c r="A47" s="10"/>
      <c r="B47" s="122"/>
      <c r="C47" s="122"/>
      <c r="D47" s="122"/>
      <c r="E47" s="122"/>
      <c r="F47" s="122" t="s">
        <v>12</v>
      </c>
      <c r="G47" s="122"/>
      <c r="H47" s="122"/>
      <c r="I47" s="122"/>
      <c r="J47" s="122"/>
      <c r="K47" s="122"/>
      <c r="L47" s="122"/>
      <c r="M47" s="122"/>
      <c r="N47" s="122"/>
    </row>
    <row r="48" spans="1:14" x14ac:dyDescent="0.35">
      <c r="A48" s="33">
        <v>195</v>
      </c>
      <c r="B48" s="36" t="s">
        <v>175</v>
      </c>
      <c r="C48" s="36"/>
      <c r="D48" s="36"/>
      <c r="E48" s="36">
        <v>150</v>
      </c>
      <c r="F48" s="36">
        <f t="shared" ref="F48:N48" si="6">F49+F50+F51+F52+F53</f>
        <v>57.699999999999996</v>
      </c>
      <c r="G48" s="36">
        <f t="shared" si="6"/>
        <v>34.700000000000003</v>
      </c>
      <c r="H48" s="36">
        <f t="shared" si="6"/>
        <v>28.200000000000003</v>
      </c>
      <c r="I48" s="36">
        <f t="shared" si="6"/>
        <v>281.64</v>
      </c>
      <c r="J48" s="36">
        <f t="shared" si="6"/>
        <v>43.1</v>
      </c>
      <c r="K48" s="36">
        <f t="shared" si="6"/>
        <v>1.3</v>
      </c>
      <c r="L48" s="36">
        <f t="shared" si="6"/>
        <v>1.3</v>
      </c>
      <c r="M48" s="36">
        <f t="shared" si="6"/>
        <v>151.80000000000001</v>
      </c>
      <c r="N48" s="36">
        <f t="shared" si="6"/>
        <v>2.2000000000000002</v>
      </c>
    </row>
    <row r="49" spans="1:14" x14ac:dyDescent="0.35">
      <c r="A49" s="10"/>
      <c r="B49" s="38" t="s">
        <v>1</v>
      </c>
      <c r="C49" s="74">
        <v>0.5</v>
      </c>
      <c r="D49" s="37">
        <v>20</v>
      </c>
      <c r="E49" s="37"/>
      <c r="F49" s="37">
        <v>1.5</v>
      </c>
      <c r="G49" s="37">
        <v>4.5999999999999996</v>
      </c>
      <c r="H49" s="37">
        <v>0.3</v>
      </c>
      <c r="I49" s="37">
        <v>62.8</v>
      </c>
      <c r="J49" s="37">
        <v>0</v>
      </c>
      <c r="K49" s="37">
        <v>0</v>
      </c>
      <c r="L49" s="95">
        <v>0</v>
      </c>
      <c r="M49" s="95">
        <v>22</v>
      </c>
      <c r="N49" s="95">
        <v>1</v>
      </c>
    </row>
    <row r="50" spans="1:14" x14ac:dyDescent="0.35">
      <c r="A50" s="10"/>
      <c r="B50" s="38" t="s">
        <v>93</v>
      </c>
      <c r="C50" s="37">
        <v>30</v>
      </c>
      <c r="D50" s="37">
        <v>30</v>
      </c>
      <c r="E50" s="37"/>
      <c r="F50" s="37">
        <v>3.8</v>
      </c>
      <c r="G50" s="37">
        <v>1</v>
      </c>
      <c r="H50" s="37">
        <v>23.1</v>
      </c>
      <c r="I50" s="37">
        <v>116.8</v>
      </c>
      <c r="J50" s="37">
        <v>0.1</v>
      </c>
      <c r="K50" s="37">
        <v>0</v>
      </c>
      <c r="L50" s="95">
        <v>0</v>
      </c>
      <c r="M50" s="95">
        <v>8.9</v>
      </c>
      <c r="N50" s="95">
        <v>1.1000000000000001</v>
      </c>
    </row>
    <row r="51" spans="1:14" x14ac:dyDescent="0.35">
      <c r="A51" s="10"/>
      <c r="B51" s="38" t="s">
        <v>14</v>
      </c>
      <c r="C51" s="37">
        <v>150</v>
      </c>
      <c r="D51" s="37">
        <v>150</v>
      </c>
      <c r="E51" s="37"/>
      <c r="F51" s="37">
        <v>29</v>
      </c>
      <c r="G51" s="37">
        <v>25</v>
      </c>
      <c r="H51" s="37">
        <v>4.8</v>
      </c>
      <c r="I51" s="37">
        <v>54</v>
      </c>
      <c r="J51" s="37">
        <v>0</v>
      </c>
      <c r="K51" s="37">
        <v>1.3</v>
      </c>
      <c r="L51" s="95">
        <v>1.3</v>
      </c>
      <c r="M51" s="95">
        <v>120</v>
      </c>
      <c r="N51" s="95">
        <v>0.1</v>
      </c>
    </row>
    <row r="52" spans="1:14" x14ac:dyDescent="0.35">
      <c r="A52" s="10"/>
      <c r="B52" s="38" t="s">
        <v>0</v>
      </c>
      <c r="C52" s="37">
        <v>5</v>
      </c>
      <c r="D52" s="37">
        <v>5</v>
      </c>
      <c r="E52" s="37"/>
      <c r="F52" s="37">
        <v>0</v>
      </c>
      <c r="G52" s="37">
        <v>4.0999999999999996</v>
      </c>
      <c r="H52" s="37">
        <v>0</v>
      </c>
      <c r="I52" s="37">
        <v>37.04</v>
      </c>
      <c r="J52" s="37">
        <v>0</v>
      </c>
      <c r="K52" s="37">
        <v>0</v>
      </c>
      <c r="L52" s="95">
        <v>0</v>
      </c>
      <c r="M52" s="95">
        <v>0.6</v>
      </c>
      <c r="N52" s="95">
        <v>0</v>
      </c>
    </row>
    <row r="53" spans="1:14" x14ac:dyDescent="0.35">
      <c r="A53" s="10"/>
      <c r="B53" s="38" t="s">
        <v>10</v>
      </c>
      <c r="C53" s="37">
        <v>11</v>
      </c>
      <c r="D53" s="37">
        <v>11</v>
      </c>
      <c r="E53" s="37"/>
      <c r="F53" s="37">
        <v>23.4</v>
      </c>
      <c r="G53" s="37">
        <v>0</v>
      </c>
      <c r="H53" s="37">
        <v>0</v>
      </c>
      <c r="I53" s="37">
        <v>11</v>
      </c>
      <c r="J53" s="37">
        <v>43</v>
      </c>
      <c r="K53" s="37">
        <v>0</v>
      </c>
      <c r="L53" s="95">
        <v>0</v>
      </c>
      <c r="M53" s="95">
        <v>0.3</v>
      </c>
      <c r="N53" s="95">
        <v>0</v>
      </c>
    </row>
    <row r="54" spans="1:14" x14ac:dyDescent="0.35">
      <c r="A54" s="10"/>
      <c r="B54" s="37" t="s">
        <v>94</v>
      </c>
      <c r="C54" s="37">
        <v>50</v>
      </c>
      <c r="D54" s="37">
        <v>50</v>
      </c>
      <c r="E54" s="37"/>
      <c r="F54" s="37">
        <v>0.6</v>
      </c>
      <c r="G54" s="37">
        <v>2</v>
      </c>
      <c r="H54" s="37">
        <v>15.3</v>
      </c>
      <c r="I54" s="37">
        <v>81.7</v>
      </c>
      <c r="J54" s="37">
        <v>0</v>
      </c>
      <c r="K54" s="37">
        <v>0</v>
      </c>
      <c r="L54" s="97">
        <v>0</v>
      </c>
      <c r="M54" s="97">
        <v>2.5</v>
      </c>
      <c r="N54" s="97">
        <v>0.2</v>
      </c>
    </row>
    <row r="55" spans="1:14" x14ac:dyDescent="0.35">
      <c r="A55" s="33">
        <v>392</v>
      </c>
      <c r="B55" s="36" t="s">
        <v>72</v>
      </c>
      <c r="C55" s="36"/>
      <c r="D55" s="36"/>
      <c r="E55" s="36">
        <v>200</v>
      </c>
      <c r="F55" s="36">
        <v>27.7</v>
      </c>
      <c r="G55" s="36">
        <v>0</v>
      </c>
      <c r="H55" s="36">
        <v>0</v>
      </c>
      <c r="I55" s="36">
        <v>13</v>
      </c>
      <c r="J55" s="36">
        <v>51.9</v>
      </c>
      <c r="K55" s="36">
        <v>0.1</v>
      </c>
      <c r="L55" s="36">
        <v>0</v>
      </c>
      <c r="M55" s="36">
        <v>40.200000000000003</v>
      </c>
      <c r="N55" s="36">
        <v>0.1</v>
      </c>
    </row>
    <row r="56" spans="1:14" x14ac:dyDescent="0.35">
      <c r="A56" s="10"/>
      <c r="B56" s="38" t="s">
        <v>73</v>
      </c>
      <c r="C56" s="37">
        <v>0.3</v>
      </c>
      <c r="D56" s="37">
        <v>0.3</v>
      </c>
      <c r="E56" s="37"/>
      <c r="F56" s="37">
        <v>0</v>
      </c>
      <c r="G56" s="37">
        <v>0</v>
      </c>
      <c r="H56" s="37">
        <v>0</v>
      </c>
      <c r="I56" s="37">
        <v>0</v>
      </c>
      <c r="J56" s="37"/>
      <c r="K56" s="37">
        <v>0.1</v>
      </c>
      <c r="L56" s="37">
        <v>0</v>
      </c>
      <c r="M56" s="37">
        <v>38.4</v>
      </c>
      <c r="N56" s="37">
        <v>0.1</v>
      </c>
    </row>
    <row r="57" spans="1:14" x14ac:dyDescent="0.35">
      <c r="A57" s="10"/>
      <c r="B57" s="38" t="s">
        <v>10</v>
      </c>
      <c r="C57" s="37">
        <v>13</v>
      </c>
      <c r="D57" s="37">
        <v>13</v>
      </c>
      <c r="E57" s="37"/>
      <c r="F57" s="37">
        <v>27.7</v>
      </c>
      <c r="G57" s="37">
        <v>0</v>
      </c>
      <c r="H57" s="37">
        <v>0</v>
      </c>
      <c r="I57" s="37">
        <v>13</v>
      </c>
      <c r="J57" s="37">
        <v>51.9</v>
      </c>
      <c r="K57" s="37">
        <v>0</v>
      </c>
      <c r="L57" s="37">
        <v>0</v>
      </c>
      <c r="M57" s="37">
        <v>1.8</v>
      </c>
      <c r="N57" s="37">
        <v>0</v>
      </c>
    </row>
    <row r="58" spans="1:14" x14ac:dyDescent="0.35">
      <c r="A58" s="33">
        <v>1</v>
      </c>
      <c r="B58" s="36" t="s">
        <v>82</v>
      </c>
      <c r="C58" s="36">
        <v>50</v>
      </c>
      <c r="D58" s="36">
        <v>50</v>
      </c>
      <c r="E58" s="36">
        <v>50</v>
      </c>
      <c r="F58" s="36">
        <v>3.8</v>
      </c>
      <c r="G58" s="36">
        <v>0.4</v>
      </c>
      <c r="H58" s="36">
        <v>24.6</v>
      </c>
      <c r="I58" s="36">
        <v>117.5</v>
      </c>
      <c r="J58" s="36">
        <v>0.1</v>
      </c>
      <c r="K58" s="36">
        <v>0</v>
      </c>
      <c r="L58" s="36">
        <v>0</v>
      </c>
      <c r="M58" s="36">
        <v>10.8</v>
      </c>
      <c r="N58" s="36">
        <v>1.7</v>
      </c>
    </row>
    <row r="59" spans="1:14" x14ac:dyDescent="0.35">
      <c r="A59" s="33"/>
      <c r="B59" s="36" t="s">
        <v>83</v>
      </c>
      <c r="C59" s="36">
        <v>6</v>
      </c>
      <c r="D59" s="36">
        <v>6</v>
      </c>
      <c r="E59" s="36">
        <v>6</v>
      </c>
      <c r="F59" s="36">
        <v>0</v>
      </c>
      <c r="G59" s="36">
        <v>0</v>
      </c>
      <c r="H59" s="36">
        <v>0</v>
      </c>
      <c r="I59" s="36">
        <v>0</v>
      </c>
      <c r="J59" s="36">
        <v>0</v>
      </c>
      <c r="K59" s="36">
        <v>0.2</v>
      </c>
      <c r="L59" s="36">
        <v>0</v>
      </c>
      <c r="M59" s="36">
        <v>0.2</v>
      </c>
      <c r="N59" s="36">
        <v>0</v>
      </c>
    </row>
    <row r="60" spans="1:14" x14ac:dyDescent="0.35">
      <c r="A60" s="33"/>
      <c r="B60" s="36" t="s">
        <v>64</v>
      </c>
      <c r="C60" s="36">
        <v>150</v>
      </c>
      <c r="D60" s="36">
        <v>150</v>
      </c>
      <c r="E60" s="36">
        <v>150</v>
      </c>
      <c r="F60" s="36">
        <v>1.9</v>
      </c>
      <c r="G60" s="36">
        <v>0.7</v>
      </c>
      <c r="H60" s="36">
        <v>25.9</v>
      </c>
      <c r="I60" s="36">
        <v>124</v>
      </c>
      <c r="J60" s="36">
        <v>0.1</v>
      </c>
      <c r="K60" s="36">
        <v>0.1</v>
      </c>
      <c r="L60" s="65">
        <v>53.3</v>
      </c>
      <c r="M60" s="65">
        <v>38.700000000000003</v>
      </c>
      <c r="N60" s="65">
        <v>2.1</v>
      </c>
    </row>
    <row r="61" spans="1:14" x14ac:dyDescent="0.35">
      <c r="A61" s="33"/>
      <c r="B61" s="113" t="s">
        <v>11</v>
      </c>
      <c r="C61" s="113"/>
      <c r="D61" s="113"/>
      <c r="E61" s="113"/>
      <c r="F61" s="113">
        <f t="shared" ref="F61:N61" si="7">F60+F59+F58+F55+F48</f>
        <v>91.1</v>
      </c>
      <c r="G61" s="113">
        <f t="shared" si="7"/>
        <v>35.800000000000004</v>
      </c>
      <c r="H61" s="113">
        <f t="shared" si="7"/>
        <v>78.7</v>
      </c>
      <c r="I61" s="113">
        <f t="shared" si="7"/>
        <v>536.14</v>
      </c>
      <c r="J61" s="113">
        <f t="shared" si="7"/>
        <v>95.2</v>
      </c>
      <c r="K61" s="113">
        <f t="shared" si="7"/>
        <v>1.7000000000000002</v>
      </c>
      <c r="L61" s="113">
        <f t="shared" si="7"/>
        <v>54.599999999999994</v>
      </c>
      <c r="M61" s="113">
        <f t="shared" si="7"/>
        <v>241.70000000000002</v>
      </c>
      <c r="N61" s="113">
        <f t="shared" si="7"/>
        <v>6.1</v>
      </c>
    </row>
    <row r="62" spans="1:14" x14ac:dyDescent="0.35">
      <c r="A62" s="10"/>
      <c r="B62" s="141" t="s">
        <v>117</v>
      </c>
      <c r="C62" s="141"/>
      <c r="D62" s="141"/>
      <c r="E62" s="141"/>
      <c r="F62" s="141">
        <f t="shared" ref="F62:N62" si="8">F61+F46+F23+F21</f>
        <v>289.5</v>
      </c>
      <c r="G62" s="141">
        <f t="shared" si="8"/>
        <v>152.93</v>
      </c>
      <c r="H62" s="141">
        <f t="shared" si="8"/>
        <v>343.02000000000004</v>
      </c>
      <c r="I62" s="141">
        <f t="shared" si="8"/>
        <v>1786.1599999999999</v>
      </c>
      <c r="J62" s="141">
        <f t="shared" si="8"/>
        <v>210.64999999999998</v>
      </c>
      <c r="K62" s="141">
        <f t="shared" si="8"/>
        <v>3.5500000000000007</v>
      </c>
      <c r="L62" s="141">
        <f t="shared" si="8"/>
        <v>122.93999999999998</v>
      </c>
      <c r="M62" s="141">
        <f t="shared" si="8"/>
        <v>668.1</v>
      </c>
      <c r="N62" s="141">
        <f t="shared" si="8"/>
        <v>20.27</v>
      </c>
    </row>
  </sheetData>
  <phoneticPr fontId="18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1"/>
  <sheetViews>
    <sheetView topLeftCell="A4" workbookViewId="0">
      <selection activeCell="L1" sqref="L1"/>
    </sheetView>
  </sheetViews>
  <sheetFormatPr defaultRowHeight="14.5" x14ac:dyDescent="0.35"/>
  <cols>
    <col min="1" max="1" width="6.1796875" customWidth="1"/>
    <col min="2" max="2" width="29.54296875" customWidth="1"/>
    <col min="3" max="3" width="7" customWidth="1"/>
    <col min="4" max="4" width="7.1796875" customWidth="1"/>
    <col min="5" max="6" width="7" customWidth="1"/>
    <col min="7" max="7" width="6.7265625" customWidth="1"/>
    <col min="8" max="8" width="7.54296875" customWidth="1"/>
    <col min="10" max="10" width="7.1796875" customWidth="1"/>
    <col min="11" max="11" width="7.26953125" customWidth="1"/>
    <col min="12" max="12" width="7" customWidth="1"/>
    <col min="13" max="13" width="7.54296875" customWidth="1"/>
    <col min="14" max="14" width="7.26953125" customWidth="1"/>
  </cols>
  <sheetData>
    <row r="1" spans="1:14" x14ac:dyDescent="0.35">
      <c r="A1" s="134"/>
      <c r="B1" s="134" t="s">
        <v>186</v>
      </c>
      <c r="C1" s="134"/>
      <c r="D1" s="134"/>
      <c r="E1" s="134"/>
      <c r="F1" s="134"/>
      <c r="G1" s="134"/>
      <c r="H1" s="134"/>
      <c r="I1" s="134" t="s">
        <v>90</v>
      </c>
      <c r="J1" s="134"/>
      <c r="K1" s="134"/>
      <c r="L1" s="134"/>
      <c r="M1" s="134"/>
      <c r="N1" s="134"/>
    </row>
    <row r="2" spans="1:14" x14ac:dyDescent="0.35">
      <c r="A2" s="77"/>
      <c r="B2" s="77"/>
      <c r="C2" s="77"/>
      <c r="D2" s="77"/>
      <c r="E2" s="77"/>
      <c r="F2" s="78"/>
      <c r="G2" s="79"/>
      <c r="H2" s="80"/>
      <c r="I2" s="77" t="s">
        <v>17</v>
      </c>
      <c r="J2" s="79"/>
      <c r="K2" s="79"/>
      <c r="L2" s="79"/>
      <c r="M2" s="78"/>
      <c r="N2" s="80"/>
    </row>
    <row r="3" spans="1:14" x14ac:dyDescent="0.35">
      <c r="A3" s="24"/>
      <c r="B3" s="24" t="s">
        <v>18</v>
      </c>
      <c r="C3" s="24"/>
      <c r="D3" s="24"/>
      <c r="E3" s="24" t="s">
        <v>104</v>
      </c>
      <c r="F3" s="81" t="s">
        <v>106</v>
      </c>
      <c r="G3" s="82"/>
      <c r="H3" s="83"/>
      <c r="I3" s="24" t="s">
        <v>20</v>
      </c>
      <c r="J3" s="84"/>
      <c r="K3" s="84"/>
      <c r="L3" s="84"/>
      <c r="M3" s="86" t="s">
        <v>107</v>
      </c>
      <c r="N3" s="87"/>
    </row>
    <row r="4" spans="1:14" x14ac:dyDescent="0.35">
      <c r="A4" s="24" t="s">
        <v>19</v>
      </c>
      <c r="B4" s="24" t="s">
        <v>21</v>
      </c>
      <c r="C4" s="24" t="s">
        <v>102</v>
      </c>
      <c r="D4" s="24" t="s">
        <v>103</v>
      </c>
      <c r="E4" s="24" t="s">
        <v>105</v>
      </c>
      <c r="F4" s="77" t="s">
        <v>22</v>
      </c>
      <c r="G4" s="77" t="s">
        <v>23</v>
      </c>
      <c r="H4" s="77" t="s">
        <v>24</v>
      </c>
      <c r="I4" s="24" t="s">
        <v>25</v>
      </c>
      <c r="J4" s="84" t="s">
        <v>119</v>
      </c>
      <c r="K4" s="84"/>
      <c r="L4" s="84"/>
      <c r="M4" s="81" t="s">
        <v>108</v>
      </c>
      <c r="N4" s="88"/>
    </row>
    <row r="5" spans="1:14" x14ac:dyDescent="0.35">
      <c r="A5" s="26" t="s">
        <v>101</v>
      </c>
      <c r="B5" s="26" t="s">
        <v>26</v>
      </c>
      <c r="C5" s="26" t="s">
        <v>32</v>
      </c>
      <c r="D5" s="26" t="s">
        <v>32</v>
      </c>
      <c r="E5" s="26" t="s">
        <v>32</v>
      </c>
      <c r="F5" s="26" t="s">
        <v>32</v>
      </c>
      <c r="G5" s="26" t="s">
        <v>32</v>
      </c>
      <c r="H5" s="26" t="s">
        <v>32</v>
      </c>
      <c r="I5" s="26" t="s">
        <v>33</v>
      </c>
      <c r="J5" s="85" t="s">
        <v>27</v>
      </c>
      <c r="K5" s="85" t="s">
        <v>28</v>
      </c>
      <c r="L5" s="85" t="s">
        <v>29</v>
      </c>
      <c r="M5" s="85" t="s">
        <v>30</v>
      </c>
      <c r="N5" s="85" t="s">
        <v>31</v>
      </c>
    </row>
    <row r="6" spans="1:14" x14ac:dyDescent="0.35">
      <c r="A6" s="77">
        <v>1</v>
      </c>
      <c r="B6" s="71">
        <v>2</v>
      </c>
      <c r="C6" s="71">
        <v>3</v>
      </c>
      <c r="D6" s="71">
        <v>4</v>
      </c>
      <c r="E6" s="71">
        <v>5</v>
      </c>
      <c r="F6" s="71">
        <v>6</v>
      </c>
      <c r="G6" s="71">
        <v>7</v>
      </c>
      <c r="H6" s="71">
        <v>8</v>
      </c>
      <c r="I6" s="71">
        <v>9</v>
      </c>
      <c r="J6" s="71">
        <v>10</v>
      </c>
      <c r="K6" s="71">
        <v>11</v>
      </c>
      <c r="L6" s="71">
        <v>12</v>
      </c>
      <c r="M6" s="71">
        <v>13</v>
      </c>
      <c r="N6" s="71">
        <v>14</v>
      </c>
    </row>
    <row r="7" spans="1:14" x14ac:dyDescent="0.35">
      <c r="A7" s="144"/>
      <c r="B7" s="122"/>
      <c r="C7" s="122"/>
      <c r="D7" s="122"/>
      <c r="E7" s="122"/>
      <c r="F7" s="122"/>
      <c r="G7" s="122" t="s">
        <v>34</v>
      </c>
      <c r="H7" s="122"/>
      <c r="I7" s="122"/>
      <c r="J7" s="122"/>
      <c r="K7" s="122"/>
      <c r="L7" s="122"/>
      <c r="M7" s="122"/>
      <c r="N7" s="122"/>
    </row>
    <row r="8" spans="1:14" x14ac:dyDescent="0.35">
      <c r="A8" s="33">
        <v>205</v>
      </c>
      <c r="B8" s="36" t="s">
        <v>177</v>
      </c>
      <c r="C8" s="36"/>
      <c r="D8" s="36"/>
      <c r="E8" s="36">
        <v>170</v>
      </c>
      <c r="F8" s="36">
        <v>8.3000000000000007</v>
      </c>
      <c r="G8" s="36">
        <v>8.6</v>
      </c>
      <c r="H8" s="36">
        <v>28.2</v>
      </c>
      <c r="I8" s="36">
        <v>224.74</v>
      </c>
      <c r="J8" s="36">
        <v>0.1</v>
      </c>
      <c r="K8" s="36">
        <v>0.1</v>
      </c>
      <c r="L8" s="36">
        <v>0.1</v>
      </c>
      <c r="M8" s="36">
        <v>158.19999999999999</v>
      </c>
      <c r="N8" s="36">
        <v>0.7</v>
      </c>
    </row>
    <row r="9" spans="1:14" x14ac:dyDescent="0.35">
      <c r="A9" s="10"/>
      <c r="B9" s="38" t="s">
        <v>61</v>
      </c>
      <c r="C9" s="37">
        <v>40</v>
      </c>
      <c r="D9" s="37">
        <v>40</v>
      </c>
      <c r="E9" s="37"/>
      <c r="F9" s="37">
        <v>4.4000000000000004</v>
      </c>
      <c r="G9" s="37">
        <v>0.5</v>
      </c>
      <c r="H9" s="37">
        <v>28.2</v>
      </c>
      <c r="I9" s="37">
        <v>135.19999999999999</v>
      </c>
      <c r="J9" s="37">
        <v>0.1</v>
      </c>
      <c r="K9" s="37">
        <v>0</v>
      </c>
      <c r="L9" s="37">
        <v>0</v>
      </c>
      <c r="M9" s="37">
        <v>7.6</v>
      </c>
      <c r="N9" s="37">
        <v>0.6</v>
      </c>
    </row>
    <row r="10" spans="1:14" x14ac:dyDescent="0.35">
      <c r="A10" s="10"/>
      <c r="B10" s="38" t="s">
        <v>0</v>
      </c>
      <c r="C10" s="37">
        <v>5</v>
      </c>
      <c r="D10" s="37">
        <v>5</v>
      </c>
      <c r="E10" s="37"/>
      <c r="F10" s="37">
        <v>0</v>
      </c>
      <c r="G10" s="37">
        <v>4.0999999999999996</v>
      </c>
      <c r="H10" s="37">
        <v>0</v>
      </c>
      <c r="I10" s="37">
        <v>37.04</v>
      </c>
      <c r="J10" s="37">
        <v>0</v>
      </c>
      <c r="K10" s="37">
        <v>0</v>
      </c>
      <c r="L10" s="37">
        <v>0</v>
      </c>
      <c r="M10" s="37">
        <v>0.6</v>
      </c>
      <c r="N10" s="37">
        <v>0</v>
      </c>
    </row>
    <row r="11" spans="1:14" x14ac:dyDescent="0.35">
      <c r="A11" s="10"/>
      <c r="B11" s="38" t="s">
        <v>54</v>
      </c>
      <c r="C11" s="37">
        <v>15</v>
      </c>
      <c r="D11" s="37">
        <v>15</v>
      </c>
      <c r="E11" s="37"/>
      <c r="F11" s="37">
        <v>3.9</v>
      </c>
      <c r="G11" s="37">
        <v>4</v>
      </c>
      <c r="H11" s="37">
        <v>0</v>
      </c>
      <c r="I11" s="37">
        <v>52.5</v>
      </c>
      <c r="J11" s="37">
        <v>0</v>
      </c>
      <c r="K11" s="37">
        <v>0.1</v>
      </c>
      <c r="L11" s="37">
        <v>0.1</v>
      </c>
      <c r="M11" s="37">
        <v>150</v>
      </c>
      <c r="N11" s="37">
        <v>0.1</v>
      </c>
    </row>
    <row r="12" spans="1:14" x14ac:dyDescent="0.35">
      <c r="A12" s="41">
        <v>396</v>
      </c>
      <c r="B12" s="36" t="s">
        <v>178</v>
      </c>
      <c r="C12" s="36"/>
      <c r="D12" s="36"/>
      <c r="E12" s="36">
        <v>200</v>
      </c>
      <c r="F12" s="36">
        <v>52.6</v>
      </c>
      <c r="G12" s="36">
        <v>25</v>
      </c>
      <c r="H12" s="36">
        <v>4.8</v>
      </c>
      <c r="I12" s="36">
        <v>65</v>
      </c>
      <c r="J12" s="36">
        <v>44.1</v>
      </c>
      <c r="K12" s="36">
        <v>0.6</v>
      </c>
      <c r="L12" s="36">
        <v>1.3</v>
      </c>
      <c r="M12" s="36">
        <v>120.3</v>
      </c>
      <c r="N12" s="36">
        <v>0.1</v>
      </c>
    </row>
    <row r="13" spans="1:14" x14ac:dyDescent="0.35">
      <c r="A13" s="44"/>
      <c r="B13" s="38" t="s">
        <v>179</v>
      </c>
      <c r="C13" s="37">
        <v>3</v>
      </c>
      <c r="D13" s="37">
        <v>3</v>
      </c>
      <c r="E13" s="37"/>
      <c r="F13" s="37">
        <v>0.2</v>
      </c>
      <c r="G13" s="37">
        <v>0</v>
      </c>
      <c r="H13" s="37">
        <v>0</v>
      </c>
      <c r="I13" s="37">
        <v>0</v>
      </c>
      <c r="J13" s="37">
        <v>0.2</v>
      </c>
      <c r="K13" s="37">
        <v>0.4</v>
      </c>
      <c r="L13" s="37">
        <v>0</v>
      </c>
      <c r="M13" s="37">
        <v>0</v>
      </c>
      <c r="N13" s="37">
        <v>0</v>
      </c>
    </row>
    <row r="14" spans="1:14" x14ac:dyDescent="0.35">
      <c r="A14" s="44"/>
      <c r="B14" s="38" t="s">
        <v>10</v>
      </c>
      <c r="C14" s="37">
        <v>14</v>
      </c>
      <c r="D14" s="37">
        <v>14</v>
      </c>
      <c r="E14" s="37"/>
      <c r="F14" s="37">
        <v>23.4</v>
      </c>
      <c r="G14" s="37">
        <v>0</v>
      </c>
      <c r="H14" s="37">
        <v>0</v>
      </c>
      <c r="I14" s="37">
        <v>11</v>
      </c>
      <c r="J14" s="37">
        <v>43.9</v>
      </c>
      <c r="K14" s="37">
        <v>0</v>
      </c>
      <c r="L14" s="37">
        <v>0</v>
      </c>
      <c r="M14" s="37">
        <v>0.3</v>
      </c>
      <c r="N14" s="37">
        <v>0</v>
      </c>
    </row>
    <row r="15" spans="1:14" x14ac:dyDescent="0.35">
      <c r="A15" s="45"/>
      <c r="B15" s="38" t="s">
        <v>14</v>
      </c>
      <c r="C15" s="37">
        <v>150</v>
      </c>
      <c r="D15" s="37">
        <v>150</v>
      </c>
      <c r="E15" s="37"/>
      <c r="F15" s="37">
        <v>29</v>
      </c>
      <c r="G15" s="37">
        <v>25</v>
      </c>
      <c r="H15" s="37">
        <v>4.8</v>
      </c>
      <c r="I15" s="37">
        <v>54</v>
      </c>
      <c r="J15" s="37">
        <v>0</v>
      </c>
      <c r="K15" s="37">
        <v>0.2</v>
      </c>
      <c r="L15" s="37">
        <v>1.3</v>
      </c>
      <c r="M15" s="37">
        <v>120</v>
      </c>
      <c r="N15" s="37">
        <v>0.1</v>
      </c>
    </row>
    <row r="16" spans="1:14" x14ac:dyDescent="0.35">
      <c r="A16" s="33">
        <v>1</v>
      </c>
      <c r="B16" s="36" t="s">
        <v>180</v>
      </c>
      <c r="C16" s="36"/>
      <c r="D16" s="36"/>
      <c r="E16" s="36" t="s">
        <v>38</v>
      </c>
      <c r="F16" s="36">
        <v>3.9</v>
      </c>
      <c r="G16" s="36">
        <v>8.6999999999999993</v>
      </c>
      <c r="H16" s="36">
        <v>24.7</v>
      </c>
      <c r="I16" s="36">
        <v>192.3</v>
      </c>
      <c r="J16" s="36">
        <v>0.1</v>
      </c>
      <c r="K16" s="36">
        <v>0</v>
      </c>
      <c r="L16" s="36">
        <v>0</v>
      </c>
      <c r="M16" s="36">
        <v>11.2</v>
      </c>
      <c r="N16" s="36">
        <v>0.6</v>
      </c>
    </row>
    <row r="17" spans="1:14" x14ac:dyDescent="0.35">
      <c r="A17" s="10"/>
      <c r="B17" s="38" t="s">
        <v>0</v>
      </c>
      <c r="C17" s="37">
        <v>10</v>
      </c>
      <c r="D17" s="37">
        <v>10</v>
      </c>
      <c r="E17" s="37"/>
      <c r="F17" s="37">
        <v>0.1</v>
      </c>
      <c r="G17" s="37">
        <v>8.3000000000000007</v>
      </c>
      <c r="H17" s="37">
        <v>0.1</v>
      </c>
      <c r="I17" s="37">
        <v>74.8</v>
      </c>
      <c r="J17" s="37">
        <v>0</v>
      </c>
      <c r="K17" s="37">
        <v>0</v>
      </c>
      <c r="L17" s="37">
        <v>0</v>
      </c>
      <c r="M17" s="37">
        <v>1.2</v>
      </c>
      <c r="N17" s="37">
        <v>0</v>
      </c>
    </row>
    <row r="18" spans="1:14" x14ac:dyDescent="0.35">
      <c r="A18" s="10"/>
      <c r="B18" s="38" t="s">
        <v>39</v>
      </c>
      <c r="C18" s="37">
        <v>50</v>
      </c>
      <c r="D18" s="37">
        <v>50</v>
      </c>
      <c r="E18" s="37"/>
      <c r="F18" s="37">
        <v>3.8</v>
      </c>
      <c r="G18" s="37">
        <v>0.4</v>
      </c>
      <c r="H18" s="37">
        <v>24.6</v>
      </c>
      <c r="I18" s="37">
        <v>117.5</v>
      </c>
      <c r="J18" s="37">
        <v>0.1</v>
      </c>
      <c r="K18" s="37">
        <v>0</v>
      </c>
      <c r="L18" s="37">
        <v>0</v>
      </c>
      <c r="M18" s="37">
        <v>10</v>
      </c>
      <c r="N18" s="37">
        <v>0.6</v>
      </c>
    </row>
    <row r="19" spans="1:14" x14ac:dyDescent="0.35">
      <c r="A19" s="10"/>
      <c r="B19" s="113" t="s">
        <v>11</v>
      </c>
      <c r="C19" s="113"/>
      <c r="D19" s="113"/>
      <c r="E19" s="113"/>
      <c r="F19" s="113">
        <f>F8+F12+F16</f>
        <v>64.800000000000011</v>
      </c>
      <c r="G19" s="113">
        <v>17.3</v>
      </c>
      <c r="H19" s="113">
        <v>52.9</v>
      </c>
      <c r="I19" s="113">
        <v>430.04</v>
      </c>
      <c r="J19" s="113">
        <v>52.1</v>
      </c>
      <c r="K19" s="113">
        <v>0.2</v>
      </c>
      <c r="L19" s="113">
        <v>0.1</v>
      </c>
      <c r="M19" s="113">
        <v>209.6</v>
      </c>
      <c r="N19" s="113">
        <v>1.4</v>
      </c>
    </row>
    <row r="20" spans="1:14" x14ac:dyDescent="0.35">
      <c r="A20" s="10"/>
      <c r="B20" s="122"/>
      <c r="C20" s="122"/>
      <c r="D20" s="122"/>
      <c r="E20" s="122"/>
      <c r="F20" s="122" t="s">
        <v>40</v>
      </c>
      <c r="G20" s="122"/>
      <c r="H20" s="122"/>
      <c r="I20" s="122"/>
      <c r="J20" s="122"/>
      <c r="K20" s="122"/>
      <c r="L20" s="122"/>
      <c r="M20" s="122"/>
      <c r="N20" s="122"/>
    </row>
    <row r="21" spans="1:14" x14ac:dyDescent="0.35">
      <c r="A21" s="33">
        <v>399</v>
      </c>
      <c r="B21" s="36" t="s">
        <v>41</v>
      </c>
      <c r="C21" s="36">
        <v>200</v>
      </c>
      <c r="D21" s="36">
        <v>200</v>
      </c>
      <c r="E21" s="36">
        <v>200</v>
      </c>
      <c r="F21" s="36">
        <v>1.2</v>
      </c>
      <c r="G21" s="36">
        <v>0.2</v>
      </c>
      <c r="H21" s="36">
        <v>2.2999999999999998</v>
      </c>
      <c r="I21" s="36">
        <v>10.6</v>
      </c>
      <c r="J21" s="36">
        <v>0.1</v>
      </c>
      <c r="K21" s="36">
        <v>0</v>
      </c>
      <c r="L21" s="36">
        <v>42</v>
      </c>
      <c r="M21" s="36">
        <v>25</v>
      </c>
      <c r="N21" s="36">
        <v>1.7</v>
      </c>
    </row>
    <row r="22" spans="1:14" x14ac:dyDescent="0.35">
      <c r="A22" s="10"/>
      <c r="B22" s="122"/>
      <c r="C22" s="122"/>
      <c r="D22" s="122"/>
      <c r="E22" s="122"/>
      <c r="F22" s="122"/>
      <c r="G22" s="122" t="s">
        <v>42</v>
      </c>
      <c r="H22" s="122"/>
      <c r="I22" s="122"/>
      <c r="J22" s="122"/>
      <c r="K22" s="122"/>
      <c r="L22" s="122"/>
      <c r="M22" s="122"/>
      <c r="N22" s="122"/>
    </row>
    <row r="23" spans="1:14" x14ac:dyDescent="0.35">
      <c r="A23" s="33">
        <v>15</v>
      </c>
      <c r="B23" s="36" t="s">
        <v>181</v>
      </c>
      <c r="C23" s="36"/>
      <c r="D23" s="36"/>
      <c r="E23" s="36">
        <v>100</v>
      </c>
      <c r="F23" s="36">
        <v>1.5</v>
      </c>
      <c r="G23" s="36">
        <v>4.2</v>
      </c>
      <c r="H23" s="36">
        <v>6.4</v>
      </c>
      <c r="I23" s="36">
        <v>69.2</v>
      </c>
      <c r="J23" s="36">
        <v>0</v>
      </c>
      <c r="K23" s="36">
        <v>0</v>
      </c>
      <c r="L23" s="36">
        <v>3.4</v>
      </c>
      <c r="M23" s="36">
        <v>31.9</v>
      </c>
      <c r="N23" s="36">
        <v>0.9</v>
      </c>
    </row>
    <row r="24" spans="1:14" x14ac:dyDescent="0.35">
      <c r="A24" s="10"/>
      <c r="B24" s="38" t="s">
        <v>45</v>
      </c>
      <c r="C24" s="37">
        <v>60</v>
      </c>
      <c r="D24" s="37">
        <v>40</v>
      </c>
      <c r="E24" s="37"/>
      <c r="F24" s="37">
        <v>1.6</v>
      </c>
      <c r="G24" s="37">
        <v>0.3</v>
      </c>
      <c r="H24" s="37">
        <v>13</v>
      </c>
      <c r="I24" s="37">
        <v>61.6</v>
      </c>
      <c r="J24" s="37">
        <v>0.1</v>
      </c>
      <c r="K24" s="37">
        <v>0.1</v>
      </c>
      <c r="L24" s="37">
        <v>16</v>
      </c>
      <c r="M24" s="37">
        <v>8</v>
      </c>
      <c r="N24" s="37">
        <v>0.7</v>
      </c>
    </row>
    <row r="25" spans="1:14" x14ac:dyDescent="0.35">
      <c r="A25" s="10"/>
      <c r="B25" s="38" t="s">
        <v>5</v>
      </c>
      <c r="C25" s="37">
        <v>15</v>
      </c>
      <c r="D25" s="37">
        <v>12</v>
      </c>
      <c r="E25" s="37"/>
      <c r="F25" s="37">
        <v>0.2</v>
      </c>
      <c r="G25" s="37">
        <v>0</v>
      </c>
      <c r="H25" s="37">
        <v>0.9</v>
      </c>
      <c r="I25" s="37">
        <v>4.5</v>
      </c>
      <c r="J25" s="37">
        <v>0</v>
      </c>
      <c r="K25" s="37">
        <v>0</v>
      </c>
      <c r="L25" s="37">
        <v>2.6</v>
      </c>
      <c r="M25" s="37">
        <v>4.4000000000000004</v>
      </c>
      <c r="N25" s="37">
        <v>0.1</v>
      </c>
    </row>
    <row r="26" spans="1:14" x14ac:dyDescent="0.35">
      <c r="A26" s="10"/>
      <c r="B26" s="38" t="s">
        <v>182</v>
      </c>
      <c r="C26" s="37">
        <v>15</v>
      </c>
      <c r="D26" s="37">
        <v>10</v>
      </c>
      <c r="E26" s="37"/>
      <c r="F26" s="37">
        <v>0.8</v>
      </c>
      <c r="G26" s="37">
        <v>0.1</v>
      </c>
      <c r="H26" s="37">
        <v>3.4</v>
      </c>
      <c r="I26" s="37">
        <v>18.100000000000001</v>
      </c>
      <c r="J26" s="37">
        <v>0</v>
      </c>
      <c r="K26" s="37">
        <v>0</v>
      </c>
      <c r="L26" s="37">
        <v>10.199999999999999</v>
      </c>
      <c r="M26" s="37">
        <v>17.399999999999999</v>
      </c>
      <c r="N26" s="37">
        <v>0.5</v>
      </c>
    </row>
    <row r="27" spans="1:14" x14ac:dyDescent="0.35">
      <c r="A27" s="10"/>
      <c r="B27" s="38" t="s">
        <v>70</v>
      </c>
      <c r="C27" s="37">
        <v>20</v>
      </c>
      <c r="D27" s="37">
        <v>15</v>
      </c>
      <c r="E27" s="37"/>
      <c r="F27" s="37">
        <v>0.7</v>
      </c>
      <c r="G27" s="37">
        <v>0.1</v>
      </c>
      <c r="H27" s="37">
        <v>2.9</v>
      </c>
      <c r="I27" s="37">
        <v>15.1</v>
      </c>
      <c r="J27" s="37">
        <v>0</v>
      </c>
      <c r="K27" s="37">
        <v>0</v>
      </c>
      <c r="L27" s="37">
        <v>0.85</v>
      </c>
      <c r="M27" s="37">
        <v>14.5</v>
      </c>
      <c r="N27" s="37">
        <v>0.4</v>
      </c>
    </row>
    <row r="28" spans="1:14" x14ac:dyDescent="0.35">
      <c r="A28" s="10"/>
      <c r="B28" s="38" t="s">
        <v>4</v>
      </c>
      <c r="C28" s="37">
        <v>5</v>
      </c>
      <c r="D28" s="37">
        <v>4</v>
      </c>
      <c r="E28" s="37"/>
      <c r="F28" s="37">
        <v>0.1</v>
      </c>
      <c r="G28" s="37">
        <v>0</v>
      </c>
      <c r="H28" s="37">
        <v>0.6</v>
      </c>
      <c r="I28" s="37">
        <v>3</v>
      </c>
      <c r="J28" s="37">
        <v>0</v>
      </c>
      <c r="K28" s="37">
        <v>0</v>
      </c>
      <c r="L28" s="37">
        <v>1.7</v>
      </c>
      <c r="M28" s="37">
        <v>2.9</v>
      </c>
      <c r="N28" s="37">
        <v>0.1</v>
      </c>
    </row>
    <row r="29" spans="1:14" x14ac:dyDescent="0.35">
      <c r="A29" s="10"/>
      <c r="B29" s="38" t="s">
        <v>59</v>
      </c>
      <c r="C29" s="37">
        <v>5</v>
      </c>
      <c r="D29" s="37">
        <v>5</v>
      </c>
      <c r="E29" s="37"/>
      <c r="F29" s="37">
        <v>0</v>
      </c>
      <c r="G29" s="37">
        <v>7</v>
      </c>
      <c r="H29" s="37">
        <v>0</v>
      </c>
      <c r="I29" s="37">
        <v>62.9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</row>
    <row r="30" spans="1:14" x14ac:dyDescent="0.35">
      <c r="A30" s="33">
        <v>77</v>
      </c>
      <c r="B30" s="36" t="s">
        <v>183</v>
      </c>
      <c r="C30" s="36"/>
      <c r="D30" s="36"/>
      <c r="E30" s="36">
        <v>250</v>
      </c>
      <c r="F30" s="36">
        <v>2.2999999999999998</v>
      </c>
      <c r="G30" s="36">
        <v>2.2999999999999998</v>
      </c>
      <c r="H30" s="36">
        <v>15.2</v>
      </c>
      <c r="I30" s="36">
        <v>115.4</v>
      </c>
      <c r="J30" s="36">
        <v>0.1</v>
      </c>
      <c r="K30" s="36">
        <v>0.1</v>
      </c>
      <c r="L30" s="36">
        <v>21.2</v>
      </c>
      <c r="M30" s="36">
        <v>26.5</v>
      </c>
      <c r="N30" s="36">
        <v>0.9</v>
      </c>
    </row>
    <row r="31" spans="1:14" x14ac:dyDescent="0.35">
      <c r="A31" s="10"/>
      <c r="B31" s="38" t="s">
        <v>79</v>
      </c>
      <c r="C31" s="37">
        <v>30</v>
      </c>
      <c r="D31" s="37">
        <v>30</v>
      </c>
      <c r="E31" s="37"/>
      <c r="F31" s="37">
        <v>5.5</v>
      </c>
      <c r="G31" s="37">
        <v>5.5</v>
      </c>
      <c r="H31" s="37">
        <v>0</v>
      </c>
      <c r="I31" s="37">
        <v>71.400000000000006</v>
      </c>
      <c r="J31" s="37">
        <v>0</v>
      </c>
      <c r="K31" s="37">
        <v>0</v>
      </c>
      <c r="L31" s="37">
        <v>0.5</v>
      </c>
      <c r="M31" s="37">
        <v>4.8</v>
      </c>
      <c r="N31" s="37">
        <v>0.5</v>
      </c>
    </row>
    <row r="32" spans="1:14" x14ac:dyDescent="0.35">
      <c r="A32" s="10"/>
      <c r="B32" s="38" t="s">
        <v>45</v>
      </c>
      <c r="C32" s="37">
        <v>100</v>
      </c>
      <c r="D32" s="37">
        <v>80</v>
      </c>
      <c r="E32" s="37"/>
      <c r="F32" s="37">
        <v>1.6</v>
      </c>
      <c r="G32" s="37">
        <v>0.3</v>
      </c>
      <c r="H32" s="37">
        <v>13</v>
      </c>
      <c r="I32" s="37">
        <v>61.6</v>
      </c>
      <c r="J32" s="37">
        <v>0.1</v>
      </c>
      <c r="K32" s="37">
        <v>0.1</v>
      </c>
      <c r="L32" s="37">
        <v>16</v>
      </c>
      <c r="M32" s="37">
        <v>8</v>
      </c>
      <c r="N32" s="37">
        <v>0.7</v>
      </c>
    </row>
    <row r="33" spans="1:29" x14ac:dyDescent="0.35">
      <c r="A33" s="10"/>
      <c r="B33" s="38" t="s">
        <v>4</v>
      </c>
      <c r="C33" s="37">
        <v>20</v>
      </c>
      <c r="D33" s="37">
        <v>15</v>
      </c>
      <c r="E33" s="37"/>
      <c r="F33" s="37">
        <v>0.2</v>
      </c>
      <c r="G33" s="37">
        <v>0</v>
      </c>
      <c r="H33" s="37">
        <v>0.9</v>
      </c>
      <c r="I33" s="37">
        <v>4.5</v>
      </c>
      <c r="J33" s="37">
        <v>0</v>
      </c>
      <c r="K33" s="37">
        <v>0</v>
      </c>
      <c r="L33" s="37">
        <v>2.6</v>
      </c>
      <c r="M33" s="37">
        <v>4.4000000000000004</v>
      </c>
      <c r="N33" s="37">
        <v>0.1</v>
      </c>
    </row>
    <row r="34" spans="1:29" x14ac:dyDescent="0.35">
      <c r="A34" s="10"/>
      <c r="B34" s="38" t="s">
        <v>5</v>
      </c>
      <c r="C34" s="37">
        <v>20</v>
      </c>
      <c r="D34" s="37">
        <v>15</v>
      </c>
      <c r="E34" s="37"/>
      <c r="F34" s="37">
        <v>0.2</v>
      </c>
      <c r="G34" s="37">
        <v>0</v>
      </c>
      <c r="H34" s="37">
        <v>0.9</v>
      </c>
      <c r="I34" s="37">
        <v>4.5</v>
      </c>
      <c r="J34" s="37">
        <v>0</v>
      </c>
      <c r="K34" s="37">
        <v>0</v>
      </c>
      <c r="L34" s="37">
        <v>2.6</v>
      </c>
      <c r="M34" s="37">
        <v>4.4000000000000004</v>
      </c>
      <c r="N34" s="37">
        <v>0.1</v>
      </c>
    </row>
    <row r="35" spans="1:29" x14ac:dyDescent="0.35">
      <c r="A35" s="10"/>
      <c r="B35" s="38" t="s">
        <v>59</v>
      </c>
      <c r="C35" s="37">
        <v>3</v>
      </c>
      <c r="D35" s="37">
        <v>3</v>
      </c>
      <c r="E35" s="37"/>
      <c r="F35" s="37">
        <v>0</v>
      </c>
      <c r="G35" s="37">
        <v>0.3</v>
      </c>
      <c r="H35" s="37">
        <v>0</v>
      </c>
      <c r="I35" s="37">
        <v>27</v>
      </c>
      <c r="J35" s="37">
        <v>0</v>
      </c>
      <c r="K35" s="37">
        <v>0</v>
      </c>
      <c r="L35" s="37">
        <v>0</v>
      </c>
      <c r="M35" s="37">
        <v>0</v>
      </c>
      <c r="N35" s="37">
        <v>0</v>
      </c>
    </row>
    <row r="36" spans="1:29" x14ac:dyDescent="0.35">
      <c r="A36" s="10"/>
      <c r="B36" s="38" t="s">
        <v>6</v>
      </c>
      <c r="C36" s="37">
        <v>11</v>
      </c>
      <c r="D36" s="37">
        <v>11</v>
      </c>
      <c r="E36" s="37"/>
      <c r="F36" s="37">
        <v>0.3</v>
      </c>
      <c r="G36" s="37">
        <v>1.7</v>
      </c>
      <c r="H36" s="37">
        <v>0.4</v>
      </c>
      <c r="I36" s="37">
        <v>17.8</v>
      </c>
      <c r="J36" s="37">
        <v>0</v>
      </c>
      <c r="K36" s="37">
        <v>0</v>
      </c>
      <c r="L36" s="37">
        <v>0</v>
      </c>
      <c r="M36" s="37">
        <v>9.6999999999999993</v>
      </c>
      <c r="N36" s="37">
        <v>0</v>
      </c>
    </row>
    <row r="37" spans="1:29" x14ac:dyDescent="0.35">
      <c r="A37" s="89"/>
      <c r="B37" s="36" t="s">
        <v>194</v>
      </c>
      <c r="C37" s="36">
        <v>70</v>
      </c>
      <c r="D37" s="36">
        <v>70</v>
      </c>
      <c r="E37" s="36">
        <v>70</v>
      </c>
      <c r="F37" s="36">
        <v>8.8000000000000007</v>
      </c>
      <c r="G37" s="36">
        <v>15.3</v>
      </c>
      <c r="H37" s="36">
        <v>1</v>
      </c>
      <c r="I37" s="36">
        <v>177.3</v>
      </c>
      <c r="J37" s="36">
        <v>0.2</v>
      </c>
      <c r="K37" s="36">
        <v>0.1</v>
      </c>
      <c r="L37" s="36">
        <v>0</v>
      </c>
      <c r="M37" s="36">
        <v>20</v>
      </c>
      <c r="N37" s="36">
        <v>1.2</v>
      </c>
    </row>
    <row r="38" spans="1:29" x14ac:dyDescent="0.35">
      <c r="A38" s="33">
        <v>315</v>
      </c>
      <c r="B38" s="36" t="s">
        <v>95</v>
      </c>
      <c r="C38" s="36"/>
      <c r="D38" s="36"/>
      <c r="E38" s="36">
        <v>170</v>
      </c>
      <c r="F38" s="36">
        <v>4.3</v>
      </c>
      <c r="G38" s="36">
        <v>5.3</v>
      </c>
      <c r="H38" s="36">
        <v>26.4</v>
      </c>
      <c r="I38" s="36">
        <v>170.44</v>
      </c>
      <c r="J38" s="36">
        <v>0.1</v>
      </c>
      <c r="K38" s="36">
        <v>0</v>
      </c>
      <c r="L38" s="36">
        <v>1.2</v>
      </c>
      <c r="M38" s="36"/>
      <c r="N38" s="36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</row>
    <row r="39" spans="1:29" x14ac:dyDescent="0.35">
      <c r="A39" s="10"/>
      <c r="B39" s="38" t="s">
        <v>49</v>
      </c>
      <c r="C39" s="37">
        <v>40</v>
      </c>
      <c r="D39" s="37">
        <v>40</v>
      </c>
      <c r="E39" s="37"/>
      <c r="F39" s="37">
        <v>4.3</v>
      </c>
      <c r="G39" s="37">
        <v>1.2</v>
      </c>
      <c r="H39" s="37">
        <v>26.4</v>
      </c>
      <c r="I39" s="37">
        <v>133.4</v>
      </c>
      <c r="J39" s="37">
        <v>0.1</v>
      </c>
      <c r="K39" s="37">
        <v>0</v>
      </c>
      <c r="L39" s="37">
        <v>1.2</v>
      </c>
      <c r="M39" s="97">
        <v>10.199999999999999</v>
      </c>
      <c r="N39" s="97">
        <v>1.2</v>
      </c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</row>
    <row r="40" spans="1:29" x14ac:dyDescent="0.35">
      <c r="A40" s="10"/>
      <c r="B40" s="38" t="s">
        <v>0</v>
      </c>
      <c r="C40" s="37">
        <v>5</v>
      </c>
      <c r="D40" s="37">
        <v>5</v>
      </c>
      <c r="E40" s="37"/>
      <c r="F40" s="37">
        <v>0</v>
      </c>
      <c r="G40" s="37">
        <v>4.0999999999999996</v>
      </c>
      <c r="H40" s="37">
        <v>0</v>
      </c>
      <c r="I40" s="37">
        <v>37.04</v>
      </c>
      <c r="J40" s="37">
        <v>0</v>
      </c>
      <c r="K40" s="37">
        <v>0</v>
      </c>
      <c r="L40" s="37">
        <v>0</v>
      </c>
      <c r="M40" s="97">
        <v>0.6</v>
      </c>
      <c r="N40" s="97">
        <v>0.2</v>
      </c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</row>
    <row r="41" spans="1:29" x14ac:dyDescent="0.35">
      <c r="A41" s="32">
        <v>376</v>
      </c>
      <c r="B41" s="36" t="s">
        <v>112</v>
      </c>
      <c r="C41" s="49"/>
      <c r="D41" s="36"/>
      <c r="E41" s="36">
        <v>200</v>
      </c>
      <c r="F41" s="36">
        <f>F42+F43</f>
        <v>27.9</v>
      </c>
      <c r="G41" s="36">
        <f t="shared" ref="G41:N41" si="0">G42+G43</f>
        <v>0</v>
      </c>
      <c r="H41" s="36">
        <f t="shared" si="0"/>
        <v>2.9</v>
      </c>
      <c r="I41" s="36">
        <f t="shared" si="0"/>
        <v>25.8</v>
      </c>
      <c r="J41" s="36">
        <f t="shared" si="0"/>
        <v>51.9</v>
      </c>
      <c r="K41" s="36">
        <f t="shared" si="0"/>
        <v>0.2</v>
      </c>
      <c r="L41" s="36">
        <f t="shared" si="0"/>
        <v>0.2</v>
      </c>
      <c r="M41" s="65">
        <f t="shared" si="0"/>
        <v>7.2</v>
      </c>
      <c r="N41" s="65">
        <f t="shared" si="0"/>
        <v>0.2</v>
      </c>
    </row>
    <row r="42" spans="1:29" x14ac:dyDescent="0.35">
      <c r="A42" s="35"/>
      <c r="B42" s="38" t="s">
        <v>145</v>
      </c>
      <c r="C42" s="37">
        <v>12</v>
      </c>
      <c r="D42" s="37">
        <v>24</v>
      </c>
      <c r="E42" s="37"/>
      <c r="F42" s="37">
        <v>0.2</v>
      </c>
      <c r="G42" s="37">
        <v>0</v>
      </c>
      <c r="H42" s="37">
        <v>2.9</v>
      </c>
      <c r="I42" s="37">
        <v>12.8</v>
      </c>
      <c r="J42" s="37">
        <v>0</v>
      </c>
      <c r="K42" s="37">
        <v>0.2</v>
      </c>
      <c r="L42" s="37">
        <v>0.2</v>
      </c>
      <c r="M42" s="37">
        <v>5.4</v>
      </c>
      <c r="N42" s="37">
        <v>0.2</v>
      </c>
    </row>
    <row r="43" spans="1:29" x14ac:dyDescent="0.35">
      <c r="A43" s="35"/>
      <c r="B43" s="38" t="s">
        <v>10</v>
      </c>
      <c r="C43" s="37">
        <v>15</v>
      </c>
      <c r="D43" s="37">
        <v>15</v>
      </c>
      <c r="E43" s="37"/>
      <c r="F43" s="37">
        <v>27.7</v>
      </c>
      <c r="G43" s="37">
        <v>0</v>
      </c>
      <c r="H43" s="37">
        <v>0</v>
      </c>
      <c r="I43" s="37">
        <v>13</v>
      </c>
      <c r="J43" s="37">
        <v>51.9</v>
      </c>
      <c r="K43" s="37">
        <v>0</v>
      </c>
      <c r="L43" s="37">
        <v>0</v>
      </c>
      <c r="M43" s="37">
        <v>1.8</v>
      </c>
      <c r="N43" s="37">
        <v>0</v>
      </c>
    </row>
    <row r="44" spans="1:29" x14ac:dyDescent="0.35">
      <c r="A44" s="109">
        <v>1</v>
      </c>
      <c r="B44" s="49" t="s">
        <v>82</v>
      </c>
      <c r="C44" s="36">
        <v>50</v>
      </c>
      <c r="D44" s="36">
        <v>50</v>
      </c>
      <c r="E44" s="36">
        <v>50</v>
      </c>
      <c r="F44" s="36">
        <v>3.8</v>
      </c>
      <c r="G44" s="36">
        <v>0.4</v>
      </c>
      <c r="H44" s="36">
        <v>24.6</v>
      </c>
      <c r="I44" s="36">
        <v>117.5</v>
      </c>
      <c r="J44" s="36">
        <v>0.1</v>
      </c>
      <c r="K44" s="36">
        <v>0</v>
      </c>
      <c r="L44" s="36">
        <v>0.6</v>
      </c>
      <c r="M44" s="36">
        <v>10</v>
      </c>
      <c r="N44" s="36">
        <v>0.6</v>
      </c>
    </row>
    <row r="45" spans="1:29" x14ac:dyDescent="0.35">
      <c r="A45" s="33"/>
      <c r="B45" s="113" t="s">
        <v>11</v>
      </c>
      <c r="C45" s="113"/>
      <c r="D45" s="113"/>
      <c r="E45" s="113"/>
      <c r="F45" s="113">
        <f>F44+F41+F38+F37+F30+F23</f>
        <v>48.599999999999994</v>
      </c>
      <c r="G45" s="113">
        <f t="shared" ref="G45:N45" si="1">G44+G41+G38+G37+G30+G23</f>
        <v>27.5</v>
      </c>
      <c r="H45" s="113">
        <f t="shared" si="1"/>
        <v>76.5</v>
      </c>
      <c r="I45" s="113">
        <f t="shared" si="1"/>
        <v>675.6400000000001</v>
      </c>
      <c r="J45" s="113">
        <f t="shared" si="1"/>
        <v>52.400000000000006</v>
      </c>
      <c r="K45" s="113">
        <f t="shared" si="1"/>
        <v>0.4</v>
      </c>
      <c r="L45" s="113">
        <f t="shared" si="1"/>
        <v>26.599999999999998</v>
      </c>
      <c r="M45" s="113">
        <f t="shared" si="1"/>
        <v>95.6</v>
      </c>
      <c r="N45" s="113">
        <f t="shared" si="1"/>
        <v>3.8</v>
      </c>
    </row>
    <row r="46" spans="1:29" x14ac:dyDescent="0.35">
      <c r="A46" s="10"/>
      <c r="B46" s="122"/>
      <c r="C46" s="122"/>
      <c r="D46" s="122"/>
      <c r="E46" s="122"/>
      <c r="F46" s="122" t="s">
        <v>12</v>
      </c>
      <c r="G46" s="122"/>
      <c r="H46" s="122"/>
      <c r="I46" s="122"/>
      <c r="J46" s="122"/>
      <c r="K46" s="122"/>
      <c r="L46" s="122"/>
      <c r="M46" s="122"/>
      <c r="N46" s="122"/>
    </row>
    <row r="47" spans="1:29" x14ac:dyDescent="0.35">
      <c r="A47" s="33">
        <v>88</v>
      </c>
      <c r="B47" s="36" t="s">
        <v>184</v>
      </c>
      <c r="C47" s="36"/>
      <c r="D47" s="36"/>
      <c r="E47" s="36">
        <v>250</v>
      </c>
      <c r="F47" s="36">
        <f>F48+F49+F50+F51+F52</f>
        <v>9.6999999999999993</v>
      </c>
      <c r="G47" s="36">
        <f t="shared" ref="G47:N47" si="2">G48+G49+G50+G51+G52</f>
        <v>12.4</v>
      </c>
      <c r="H47" s="36">
        <f t="shared" si="2"/>
        <v>1.8</v>
      </c>
      <c r="I47" s="36">
        <f t="shared" si="2"/>
        <v>182.04</v>
      </c>
      <c r="J47" s="36">
        <f t="shared" si="2"/>
        <v>0</v>
      </c>
      <c r="K47" s="36">
        <f t="shared" si="2"/>
        <v>0.1</v>
      </c>
      <c r="L47" s="36">
        <f t="shared" si="2"/>
        <v>5.2</v>
      </c>
      <c r="M47" s="36">
        <f t="shared" si="2"/>
        <v>13.9</v>
      </c>
      <c r="N47" s="36">
        <f t="shared" si="2"/>
        <v>1.6</v>
      </c>
    </row>
    <row r="48" spans="1:29" x14ac:dyDescent="0.35">
      <c r="A48" s="10"/>
      <c r="B48" s="38" t="s">
        <v>185</v>
      </c>
      <c r="C48" s="37">
        <v>50</v>
      </c>
      <c r="D48" s="37">
        <v>50</v>
      </c>
      <c r="E48" s="37"/>
      <c r="F48" s="37">
        <v>9.3000000000000007</v>
      </c>
      <c r="G48" s="37">
        <v>8</v>
      </c>
      <c r="H48" s="37">
        <v>0</v>
      </c>
      <c r="I48" s="37">
        <v>109</v>
      </c>
      <c r="J48" s="37">
        <v>0</v>
      </c>
      <c r="K48" s="37">
        <v>0.1</v>
      </c>
      <c r="L48" s="37">
        <v>0</v>
      </c>
      <c r="M48" s="37">
        <v>4.5</v>
      </c>
      <c r="N48" s="37">
        <v>1.4</v>
      </c>
    </row>
    <row r="49" spans="1:14" x14ac:dyDescent="0.35">
      <c r="A49" s="10"/>
      <c r="B49" s="38" t="s">
        <v>0</v>
      </c>
      <c r="C49" s="37">
        <v>5</v>
      </c>
      <c r="D49" s="37">
        <v>5</v>
      </c>
      <c r="E49" s="37"/>
      <c r="F49" s="37">
        <v>0</v>
      </c>
      <c r="G49" s="37">
        <v>4.0999999999999996</v>
      </c>
      <c r="H49" s="37">
        <v>0</v>
      </c>
      <c r="I49" s="37">
        <v>37.04</v>
      </c>
      <c r="J49" s="37">
        <v>0</v>
      </c>
      <c r="K49" s="37">
        <v>0</v>
      </c>
      <c r="L49" s="37">
        <v>0</v>
      </c>
      <c r="M49" s="37">
        <v>0.6</v>
      </c>
      <c r="N49" s="37">
        <v>0</v>
      </c>
    </row>
    <row r="50" spans="1:14" x14ac:dyDescent="0.35">
      <c r="A50" s="10"/>
      <c r="B50" s="38" t="s">
        <v>4</v>
      </c>
      <c r="C50" s="37">
        <v>20</v>
      </c>
      <c r="D50" s="37">
        <v>15</v>
      </c>
      <c r="E50" s="37"/>
      <c r="F50" s="37">
        <v>0.2</v>
      </c>
      <c r="G50" s="37">
        <v>0</v>
      </c>
      <c r="H50" s="37">
        <v>0.9</v>
      </c>
      <c r="I50" s="37">
        <v>4.5</v>
      </c>
      <c r="J50" s="37">
        <v>0</v>
      </c>
      <c r="K50" s="37">
        <v>0</v>
      </c>
      <c r="L50" s="37">
        <v>2.6</v>
      </c>
      <c r="M50" s="37">
        <v>4.4000000000000004</v>
      </c>
      <c r="N50" s="37">
        <v>0.1</v>
      </c>
    </row>
    <row r="51" spans="1:14" x14ac:dyDescent="0.35">
      <c r="A51" s="10"/>
      <c r="B51" s="38" t="s">
        <v>5</v>
      </c>
      <c r="C51" s="37">
        <v>20</v>
      </c>
      <c r="D51" s="37">
        <v>15</v>
      </c>
      <c r="E51" s="37"/>
      <c r="F51" s="37">
        <v>0.2</v>
      </c>
      <c r="G51" s="37">
        <v>0</v>
      </c>
      <c r="H51" s="37">
        <v>0.9</v>
      </c>
      <c r="I51" s="37">
        <v>4.5</v>
      </c>
      <c r="J51" s="37">
        <v>0</v>
      </c>
      <c r="K51" s="37">
        <v>0</v>
      </c>
      <c r="L51" s="37">
        <v>2.6</v>
      </c>
      <c r="M51" s="37">
        <v>4.4000000000000004</v>
      </c>
      <c r="N51" s="37">
        <v>0.1</v>
      </c>
    </row>
    <row r="52" spans="1:14" x14ac:dyDescent="0.35">
      <c r="A52" s="10"/>
      <c r="B52" s="38" t="s">
        <v>59</v>
      </c>
      <c r="C52" s="37">
        <v>6</v>
      </c>
      <c r="D52" s="37">
        <v>6</v>
      </c>
      <c r="E52" s="37"/>
      <c r="F52" s="37">
        <v>0</v>
      </c>
      <c r="G52" s="37">
        <v>0.3</v>
      </c>
      <c r="H52" s="37">
        <v>0</v>
      </c>
      <c r="I52" s="37">
        <v>27</v>
      </c>
      <c r="J52" s="37">
        <v>0</v>
      </c>
      <c r="K52" s="37">
        <v>0</v>
      </c>
      <c r="L52" s="37">
        <v>0</v>
      </c>
      <c r="M52" s="37">
        <v>0</v>
      </c>
      <c r="N52" s="37">
        <v>0</v>
      </c>
    </row>
    <row r="53" spans="1:14" x14ac:dyDescent="0.35">
      <c r="A53" s="41">
        <v>398</v>
      </c>
      <c r="B53" s="36" t="s">
        <v>135</v>
      </c>
      <c r="C53" s="36"/>
      <c r="D53" s="36"/>
      <c r="E53" s="36">
        <v>200</v>
      </c>
      <c r="F53" s="36">
        <v>23.9</v>
      </c>
      <c r="G53" s="36">
        <v>8.6999999999999993</v>
      </c>
      <c r="H53" s="36">
        <v>43.9</v>
      </c>
      <c r="I53" s="36">
        <v>0</v>
      </c>
      <c r="J53" s="36">
        <v>0.5</v>
      </c>
      <c r="K53" s="36">
        <v>16.5</v>
      </c>
      <c r="L53" s="36">
        <v>0.5</v>
      </c>
      <c r="M53" s="36">
        <v>16.5</v>
      </c>
      <c r="N53" s="36">
        <v>0.6</v>
      </c>
    </row>
    <row r="54" spans="1:14" x14ac:dyDescent="0.35">
      <c r="A54" s="44"/>
      <c r="B54" s="38" t="s">
        <v>81</v>
      </c>
      <c r="C54" s="37">
        <v>20</v>
      </c>
      <c r="D54" s="37">
        <v>20</v>
      </c>
      <c r="E54" s="37"/>
      <c r="F54" s="37">
        <v>0.5</v>
      </c>
      <c r="G54" s="37">
        <v>8.6999999999999993</v>
      </c>
      <c r="H54" s="37">
        <v>0</v>
      </c>
      <c r="I54" s="37">
        <v>0</v>
      </c>
      <c r="J54" s="37">
        <v>0.5</v>
      </c>
      <c r="K54" s="37">
        <v>16.2</v>
      </c>
      <c r="L54" s="37">
        <v>0.5</v>
      </c>
      <c r="M54" s="37">
        <v>16.2</v>
      </c>
      <c r="N54" s="37">
        <v>0.6</v>
      </c>
    </row>
    <row r="55" spans="1:14" x14ac:dyDescent="0.35">
      <c r="A55" s="45"/>
      <c r="B55" s="38" t="s">
        <v>10</v>
      </c>
      <c r="C55" s="37">
        <v>15</v>
      </c>
      <c r="D55" s="37">
        <v>15</v>
      </c>
      <c r="E55" s="37"/>
      <c r="F55" s="37">
        <v>23.4</v>
      </c>
      <c r="G55" s="37">
        <v>0</v>
      </c>
      <c r="H55" s="37">
        <v>43.9</v>
      </c>
      <c r="I55" s="37">
        <v>0</v>
      </c>
      <c r="J55" s="37">
        <v>0</v>
      </c>
      <c r="K55" s="37">
        <v>0.3</v>
      </c>
      <c r="L55" s="37">
        <v>0</v>
      </c>
      <c r="M55" s="37">
        <v>0.3</v>
      </c>
      <c r="N55" s="37">
        <v>0</v>
      </c>
    </row>
    <row r="56" spans="1:14" x14ac:dyDescent="0.35">
      <c r="A56" s="33">
        <v>1</v>
      </c>
      <c r="B56" s="36" t="s">
        <v>82</v>
      </c>
      <c r="C56" s="36">
        <v>50</v>
      </c>
      <c r="D56" s="36">
        <v>50</v>
      </c>
      <c r="E56" s="36">
        <v>50</v>
      </c>
      <c r="F56" s="36">
        <v>3.8</v>
      </c>
      <c r="G56" s="36">
        <v>0.4</v>
      </c>
      <c r="H56" s="36">
        <v>24.6</v>
      </c>
      <c r="I56" s="36">
        <v>117.5</v>
      </c>
      <c r="J56" s="36">
        <v>0.1</v>
      </c>
      <c r="K56" s="36">
        <v>0</v>
      </c>
      <c r="L56" s="36">
        <v>0</v>
      </c>
      <c r="M56" s="36">
        <v>10.8</v>
      </c>
      <c r="N56" s="36">
        <v>1.7</v>
      </c>
    </row>
    <row r="57" spans="1:14" x14ac:dyDescent="0.35">
      <c r="A57" s="33"/>
      <c r="B57" s="36" t="s">
        <v>83</v>
      </c>
      <c r="C57" s="36">
        <v>6</v>
      </c>
      <c r="D57" s="36">
        <v>6</v>
      </c>
      <c r="E57" s="36">
        <v>6</v>
      </c>
      <c r="F57" s="36">
        <v>0</v>
      </c>
      <c r="G57" s="36">
        <v>0</v>
      </c>
      <c r="H57" s="36">
        <v>0</v>
      </c>
      <c r="I57" s="36">
        <v>0</v>
      </c>
      <c r="J57" s="36">
        <v>0</v>
      </c>
      <c r="K57" s="36">
        <v>0.2</v>
      </c>
      <c r="L57" s="36">
        <v>0</v>
      </c>
      <c r="M57" s="36">
        <v>0.2</v>
      </c>
      <c r="N57" s="36">
        <v>0</v>
      </c>
    </row>
    <row r="58" spans="1:14" x14ac:dyDescent="0.35">
      <c r="A58" s="33"/>
      <c r="B58" s="36" t="s">
        <v>64</v>
      </c>
      <c r="C58" s="36">
        <v>150</v>
      </c>
      <c r="D58" s="36">
        <v>150</v>
      </c>
      <c r="E58" s="36">
        <v>150</v>
      </c>
      <c r="F58" s="36">
        <v>1.9</v>
      </c>
      <c r="G58" s="36">
        <v>0.7</v>
      </c>
      <c r="H58" s="36">
        <v>25.9</v>
      </c>
      <c r="I58" s="36">
        <v>124</v>
      </c>
      <c r="J58" s="36">
        <v>0.1</v>
      </c>
      <c r="K58" s="36">
        <v>0.1</v>
      </c>
      <c r="L58" s="36">
        <v>53.3</v>
      </c>
      <c r="M58" s="36">
        <v>38.700000000000003</v>
      </c>
      <c r="N58" s="36">
        <v>2.1</v>
      </c>
    </row>
    <row r="59" spans="1:14" x14ac:dyDescent="0.35">
      <c r="A59" s="33"/>
      <c r="B59" s="113" t="s">
        <v>11</v>
      </c>
      <c r="C59" s="113"/>
      <c r="D59" s="113"/>
      <c r="E59" s="113"/>
      <c r="F59" s="113">
        <f>F58+F57+F56+F53+F47</f>
        <v>39.299999999999997</v>
      </c>
      <c r="G59" s="113">
        <f t="shared" ref="G59:N59" si="3">G58+G57+G56+G53+G47</f>
        <v>22.2</v>
      </c>
      <c r="H59" s="113">
        <f t="shared" si="3"/>
        <v>96.2</v>
      </c>
      <c r="I59" s="113">
        <f t="shared" si="3"/>
        <v>423.53999999999996</v>
      </c>
      <c r="J59" s="113">
        <f t="shared" si="3"/>
        <v>0.7</v>
      </c>
      <c r="K59" s="113">
        <f t="shared" si="3"/>
        <v>16.900000000000002</v>
      </c>
      <c r="L59" s="113">
        <f t="shared" si="3"/>
        <v>59</v>
      </c>
      <c r="M59" s="113">
        <f t="shared" si="3"/>
        <v>80.100000000000009</v>
      </c>
      <c r="N59" s="113">
        <f t="shared" si="3"/>
        <v>6</v>
      </c>
    </row>
    <row r="60" spans="1:14" x14ac:dyDescent="0.35">
      <c r="A60" s="33"/>
      <c r="B60" s="141" t="s">
        <v>96</v>
      </c>
      <c r="C60" s="141"/>
      <c r="D60" s="141"/>
      <c r="E60" s="141"/>
      <c r="F60" s="141">
        <f>F59+F45+F21+F19</f>
        <v>153.9</v>
      </c>
      <c r="G60" s="141">
        <f t="shared" ref="G60:N60" si="4">G59+G45+G21+G19</f>
        <v>67.2</v>
      </c>
      <c r="H60" s="141">
        <f t="shared" si="4"/>
        <v>227.9</v>
      </c>
      <c r="I60" s="141">
        <f t="shared" si="4"/>
        <v>1539.82</v>
      </c>
      <c r="J60" s="141">
        <f t="shared" si="4"/>
        <v>105.30000000000001</v>
      </c>
      <c r="K60" s="141">
        <f t="shared" si="4"/>
        <v>17.5</v>
      </c>
      <c r="L60" s="141">
        <f t="shared" si="4"/>
        <v>127.69999999999999</v>
      </c>
      <c r="M60" s="141">
        <f t="shared" si="4"/>
        <v>410.29999999999995</v>
      </c>
      <c r="N60" s="141">
        <f t="shared" si="4"/>
        <v>12.9</v>
      </c>
    </row>
    <row r="61" spans="1:14" x14ac:dyDescent="0.3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</row>
  </sheetData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lastPrinted>2020-03-02T04:01:28Z</cp:lastPrinted>
  <dcterms:created xsi:type="dcterms:W3CDTF">2017-01-24T07:29:06Z</dcterms:created>
  <dcterms:modified xsi:type="dcterms:W3CDTF">2020-10-07T11:17:43Z</dcterms:modified>
</cp:coreProperties>
</file>